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My Drive\2024 - 2025\MOET\KIỂM TRA ĐỊNH KỲ\24-25\KTHKI\MA TRẬN &amp; ĐẶC TẢ MA TRẬN\"/>
    </mc:Choice>
  </mc:AlternateContent>
  <xr:revisionPtr revIDLastSave="0" documentId="13_ncr:1_{2498F321-E45B-4CD5-8F22-B749617276A1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TA10" sheetId="5" r:id="rId1"/>
    <sheet name="TA11" sheetId="6" r:id="rId2"/>
    <sheet name="TA12" sheetId="7" r:id="rId3"/>
    <sheet name="TA12 - THPTQG" sheetId="1" r:id="rId4"/>
  </sheets>
  <definedNames>
    <definedName name="_xlnm.Print_Area" localSheetId="2">'TA12'!$A$1:$S$35</definedName>
    <definedName name="_xlnm.Print_Area" localSheetId="3">'TA12 - THPTQG'!$A$1:$S$34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5z8IHjbtszO2s5HqkrgE1WgaMDWMQ8FMj+Xap5qu2Ck="/>
    </ext>
  </extLst>
</workbook>
</file>

<file path=xl/calcChain.xml><?xml version="1.0" encoding="utf-8"?>
<calcChain xmlns="http://schemas.openxmlformats.org/spreadsheetml/2006/main">
  <c r="S23" i="6" l="1"/>
  <c r="S22" i="6"/>
  <c r="S21" i="6"/>
  <c r="S19" i="6"/>
  <c r="S17" i="6"/>
  <c r="S16" i="6"/>
  <c r="S15" i="6"/>
  <c r="S14" i="6"/>
  <c r="S13" i="6"/>
  <c r="S12" i="6"/>
  <c r="S11" i="6"/>
  <c r="S10" i="6"/>
  <c r="S24" i="6" s="1"/>
  <c r="S23" i="5"/>
  <c r="S22" i="5"/>
  <c r="S21" i="5"/>
  <c r="S19" i="5"/>
  <c r="S17" i="5"/>
  <c r="S16" i="5"/>
  <c r="S15" i="5"/>
  <c r="S14" i="5"/>
  <c r="S13" i="5"/>
  <c r="S12" i="5"/>
  <c r="S11" i="5"/>
  <c r="S10" i="5"/>
  <c r="H27" i="7"/>
  <c r="H28" i="7" s="1"/>
  <c r="L27" i="7"/>
  <c r="L28" i="7" s="1"/>
  <c r="D27" i="7"/>
  <c r="D28" i="7" s="1"/>
  <c r="N26" i="7"/>
  <c r="O26" i="7"/>
  <c r="M26" i="7"/>
  <c r="L26" i="7"/>
  <c r="K26" i="7"/>
  <c r="J26" i="7"/>
  <c r="I26" i="7"/>
  <c r="H26" i="7"/>
  <c r="G26" i="7"/>
  <c r="F26" i="7"/>
  <c r="E26" i="7"/>
  <c r="D26" i="7"/>
  <c r="R25" i="7"/>
  <c r="Q25" i="7"/>
  <c r="P25" i="7"/>
  <c r="R24" i="7"/>
  <c r="Q24" i="7"/>
  <c r="S24" i="7" s="1"/>
  <c r="P24" i="7"/>
  <c r="S20" i="7"/>
  <c r="R20" i="7"/>
  <c r="Q20" i="7"/>
  <c r="P20" i="7"/>
  <c r="S18" i="7"/>
  <c r="R18" i="7"/>
  <c r="Q18" i="7"/>
  <c r="P18" i="7"/>
  <c r="S16" i="7"/>
  <c r="R16" i="7"/>
  <c r="Q16" i="7"/>
  <c r="P16" i="7"/>
  <c r="S14" i="7"/>
  <c r="R14" i="7"/>
  <c r="Q14" i="7"/>
  <c r="P14" i="7"/>
  <c r="S12" i="7"/>
  <c r="R12" i="7"/>
  <c r="Q12" i="7"/>
  <c r="P12" i="7"/>
  <c r="R11" i="7"/>
  <c r="Q11" i="7"/>
  <c r="P11" i="7"/>
  <c r="R10" i="7"/>
  <c r="Q10" i="7"/>
  <c r="P10" i="7"/>
  <c r="R22" i="7"/>
  <c r="Q22" i="7"/>
  <c r="P22" i="7"/>
  <c r="R23" i="7"/>
  <c r="Q23" i="7"/>
  <c r="P23" i="7"/>
  <c r="S10" i="7" l="1"/>
  <c r="S23" i="7"/>
  <c r="S11" i="7"/>
  <c r="P26" i="7"/>
  <c r="R26" i="7"/>
  <c r="S25" i="7"/>
  <c r="Q26" i="7"/>
  <c r="S22" i="7"/>
  <c r="S26" i="7" l="1"/>
  <c r="L25" i="6"/>
  <c r="L26" i="6" s="1"/>
  <c r="H25" i="6"/>
  <c r="H26" i="6" s="1"/>
  <c r="D25" i="6"/>
  <c r="D26" i="6" s="1"/>
  <c r="R24" i="6"/>
  <c r="O24" i="6"/>
  <c r="N24" i="6"/>
  <c r="M24" i="6"/>
  <c r="L24" i="6"/>
  <c r="K24" i="6"/>
  <c r="J24" i="6"/>
  <c r="I24" i="6"/>
  <c r="H24" i="6"/>
  <c r="G24" i="6"/>
  <c r="F24" i="6"/>
  <c r="E24" i="6"/>
  <c r="D24" i="6"/>
  <c r="R23" i="6"/>
  <c r="Q23" i="6"/>
  <c r="P23" i="6"/>
  <c r="R22" i="6"/>
  <c r="Q22" i="6"/>
  <c r="P22" i="6"/>
  <c r="R21" i="6"/>
  <c r="Q21" i="6"/>
  <c r="P21" i="6"/>
  <c r="R19" i="6"/>
  <c r="Q19" i="6"/>
  <c r="P19" i="6"/>
  <c r="R17" i="6"/>
  <c r="Q17" i="6"/>
  <c r="P17" i="6"/>
  <c r="R16" i="6"/>
  <c r="Q16" i="6"/>
  <c r="P16" i="6"/>
  <c r="R15" i="6"/>
  <c r="Q15" i="6"/>
  <c r="P15" i="6"/>
  <c r="R14" i="6"/>
  <c r="Q14" i="6"/>
  <c r="P14" i="6"/>
  <c r="R13" i="6"/>
  <c r="Q13" i="6"/>
  <c r="P13" i="6"/>
  <c r="R12" i="6"/>
  <c r="Q12" i="6"/>
  <c r="P12" i="6"/>
  <c r="R11" i="6"/>
  <c r="Q11" i="6"/>
  <c r="P11" i="6"/>
  <c r="R10" i="6"/>
  <c r="Q10" i="6"/>
  <c r="Q24" i="6" s="1"/>
  <c r="P10" i="6"/>
  <c r="P24" i="6" s="1"/>
  <c r="H25" i="5"/>
  <c r="H26" i="5" s="1"/>
  <c r="L25" i="5"/>
  <c r="L26" i="5" s="1"/>
  <c r="D25" i="5"/>
  <c r="D26" i="5" l="1"/>
  <c r="O24" i="5"/>
  <c r="N24" i="5"/>
  <c r="M24" i="5"/>
  <c r="L24" i="5"/>
  <c r="K24" i="5"/>
  <c r="J24" i="5"/>
  <c r="I24" i="5"/>
  <c r="H24" i="5"/>
  <c r="G24" i="5"/>
  <c r="F24" i="5"/>
  <c r="E24" i="5"/>
  <c r="D24" i="5"/>
  <c r="R23" i="5"/>
  <c r="Q23" i="5"/>
  <c r="P23" i="5"/>
  <c r="R22" i="5"/>
  <c r="Q22" i="5"/>
  <c r="P22" i="5"/>
  <c r="R21" i="5"/>
  <c r="Q21" i="5"/>
  <c r="P21" i="5"/>
  <c r="R19" i="5"/>
  <c r="Q19" i="5"/>
  <c r="P19" i="5"/>
  <c r="R17" i="5"/>
  <c r="Q17" i="5"/>
  <c r="P17" i="5"/>
  <c r="R16" i="5"/>
  <c r="Q16" i="5"/>
  <c r="P16" i="5"/>
  <c r="R15" i="5"/>
  <c r="Q15" i="5"/>
  <c r="P15" i="5"/>
  <c r="R14" i="5"/>
  <c r="Q14" i="5"/>
  <c r="P14" i="5"/>
  <c r="R13" i="5"/>
  <c r="Q13" i="5"/>
  <c r="P13" i="5"/>
  <c r="R12" i="5"/>
  <c r="Q12" i="5"/>
  <c r="P12" i="5"/>
  <c r="R11" i="5"/>
  <c r="R24" i="5" s="1"/>
  <c r="Q11" i="5"/>
  <c r="P11" i="5"/>
  <c r="R10" i="5"/>
  <c r="Q10" i="5"/>
  <c r="P10" i="5"/>
  <c r="Q24" i="5" l="1"/>
  <c r="P24" i="5"/>
  <c r="S24" i="5" l="1"/>
  <c r="L26" i="1"/>
  <c r="L27" i="1" s="1"/>
  <c r="H26" i="1"/>
  <c r="H27" i="1" s="1"/>
  <c r="D26" i="1"/>
  <c r="D27" i="1" s="1"/>
  <c r="E25" i="1"/>
  <c r="F25" i="1"/>
  <c r="G25" i="1"/>
  <c r="H25" i="1"/>
  <c r="I25" i="1"/>
  <c r="J25" i="1"/>
  <c r="K25" i="1"/>
  <c r="L25" i="1"/>
  <c r="M25" i="1"/>
  <c r="N25" i="1"/>
  <c r="O25" i="1"/>
  <c r="D25" i="1"/>
  <c r="R24" i="1" l="1"/>
  <c r="Q24" i="1"/>
  <c r="P24" i="1"/>
  <c r="R23" i="1"/>
  <c r="Q23" i="1"/>
  <c r="P23" i="1"/>
  <c r="S19" i="1"/>
  <c r="R19" i="1"/>
  <c r="Q19" i="1"/>
  <c r="P19" i="1"/>
  <c r="S17" i="1"/>
  <c r="R17" i="1"/>
  <c r="Q17" i="1"/>
  <c r="P17" i="1"/>
  <c r="S15" i="1"/>
  <c r="R15" i="1"/>
  <c r="Q15" i="1"/>
  <c r="P15" i="1"/>
  <c r="S13" i="1"/>
  <c r="R13" i="1"/>
  <c r="Q13" i="1"/>
  <c r="P13" i="1"/>
  <c r="S11" i="1"/>
  <c r="R11" i="1"/>
  <c r="Q11" i="1"/>
  <c r="P11" i="1"/>
  <c r="R10" i="1"/>
  <c r="Q10" i="1"/>
  <c r="P10" i="1"/>
  <c r="R21" i="1"/>
  <c r="Q21" i="1"/>
  <c r="P21" i="1"/>
  <c r="R22" i="1"/>
  <c r="Q22" i="1"/>
  <c r="P22" i="1"/>
  <c r="R25" i="1" l="1"/>
  <c r="S10" i="1"/>
  <c r="P25" i="1"/>
  <c r="Q25" i="1"/>
  <c r="S24" i="1"/>
  <c r="S21" i="1"/>
  <c r="S23" i="1"/>
  <c r="S22" i="1"/>
  <c r="S25" i="1" l="1"/>
</calcChain>
</file>

<file path=xl/sharedStrings.xml><?xml version="1.0" encoding="utf-8"?>
<sst xmlns="http://schemas.openxmlformats.org/spreadsheetml/2006/main" count="259" uniqueCount="75">
  <si>
    <t>Sở Giáo dục và Đào tạo</t>
  </si>
  <si>
    <t>35 câu TNKQ - mỗi câu 0.2đ</t>
  </si>
  <si>
    <t>Thành phố Hồ Chí Minh</t>
  </si>
  <si>
    <t>10 câu Tự luận (5 câu điền từ vào chỗ trống, mỗi câu 0.2đ; 5 câu sắp xếp/ biến đổi câu, mỗi câu 0.4đ)</t>
  </si>
  <si>
    <t>Trường THPT Việt Mỹ Anh</t>
  </si>
  <si>
    <t>Môn: Tiếng Anh 12</t>
  </si>
  <si>
    <t>STT</t>
  </si>
  <si>
    <t>ĐƠN VỊ KIẾN THỨC</t>
  </si>
  <si>
    <t>Tổng số câu</t>
  </si>
  <si>
    <t>TỈ LỆ %</t>
  </si>
  <si>
    <t>NHẬN BIẾT</t>
  </si>
  <si>
    <t>THÔNG HIỂU</t>
  </si>
  <si>
    <t>VẬN DỤNG</t>
  </si>
  <si>
    <t>Ch TN</t>
  </si>
  <si>
    <t>Thời gian</t>
  </si>
  <si>
    <t>Ch TL</t>
  </si>
  <si>
    <t>Listening (Gap-fill)</t>
  </si>
  <si>
    <t>Listening (MCQs)</t>
  </si>
  <si>
    <t>Stress</t>
  </si>
  <si>
    <t>Grammar</t>
  </si>
  <si>
    <t>(2.1)</t>
  </si>
  <si>
    <t>(1.3)</t>
  </si>
  <si>
    <t>Text completion (phrases/ clauses/ sentences)</t>
  </si>
  <si>
    <t>Sentence transformation</t>
  </si>
  <si>
    <t xml:space="preserve">Tổng </t>
  </si>
  <si>
    <t xml:space="preserve">Tỉ lệ </t>
  </si>
  <si>
    <t>Tổng điểm</t>
  </si>
  <si>
    <t>* chTN: câu hỏi trắc nghiệm khách quan; chTL: câu hỏi tự luận.</t>
  </si>
  <si>
    <t xml:space="preserve">* Thời gian là tổng thời gian cho tất cả các câu mở cùng mức độ của đơn vị kiến thức.                                                                                                                                                   </t>
  </si>
  <si>
    <t>TỔ TRƯỞNG</t>
  </si>
  <si>
    <t>NGƯỜI LẬP BẢNG</t>
  </si>
  <si>
    <t>HOÀNG NGỌC HÀ</t>
  </si>
  <si>
    <t>NGUYỄN ĐAN THẢO</t>
  </si>
  <si>
    <t>KỸ NĂNG/ NỘI DUNG KIẾN THỨC</t>
  </si>
  <si>
    <t>CÂU HỎI THEO CẤP ĐỘ TƯ DUY</t>
  </si>
  <si>
    <t>Tổng thời gian</t>
  </si>
  <si>
    <t>MA TRẬN ĐỀ KIỂM TRA CUỐI HỌC KỲ I NĂM HỌC 2024 - 2025</t>
  </si>
  <si>
    <t>Listening</t>
  </si>
  <si>
    <t>Error identification</t>
  </si>
  <si>
    <t>Word choice</t>
  </si>
  <si>
    <t>Synonyms</t>
  </si>
  <si>
    <t>Communicative language</t>
  </si>
  <si>
    <t>Sentence rearrangement</t>
  </si>
  <si>
    <t xml:space="preserve">Leaflet/ Advertisement completion </t>
  </si>
  <si>
    <t>Reading comprehension 2</t>
  </si>
  <si>
    <t>Reading comprehension 1</t>
  </si>
  <si>
    <t>Conversation/ Letter/ Paragraph reordering</t>
  </si>
  <si>
    <t>Môn: Tiếng Anh 10</t>
  </si>
  <si>
    <t>Pronunciation</t>
  </si>
  <si>
    <t>SPEAKING</t>
  </si>
  <si>
    <t>Cloze test</t>
  </si>
  <si>
    <t>(3.1)</t>
  </si>
  <si>
    <t>Reading comprehension</t>
  </si>
  <si>
    <t>(1.1)</t>
  </si>
  <si>
    <t>Word formation</t>
  </si>
  <si>
    <t>10 câu Tự luận (5 câu điền từ vào chỗ trống, mỗi câu 0.2đ; 5 câu biến đổi câu, mỗi câu 0.4đ)</t>
  </si>
  <si>
    <t>LISTENING
- Topics: On screen; Our planet</t>
  </si>
  <si>
    <t>LANGUAGE
- Pronunciation
- Grammar: quantity, must/ mustn't/ needn't/ don't have to, negative adjective prefixes, comparison, too/ enough, phrasal verbs
- Vocabulary: learned from unit 2E to 4E, or related to the topics of adventure, on screen and our planet</t>
  </si>
  <si>
    <t>READING
- Topics: Adventure; On screen; Our planet</t>
  </si>
  <si>
    <t>WRITING
- Vocabulary &amp; topics: Adventure; On screen, Out planet
- Grammar (please refer to the Language section)</t>
  </si>
  <si>
    <t>Môn: Tiếng Anh 11</t>
  </si>
  <si>
    <t>LISTENING
- Topics: Leisure time; Sustainable health; Home</t>
  </si>
  <si>
    <t>LANGUAGE
- Pronunciation
- Grammar: present perfect, present perfect continuous, future continuous, future perfect, compound nouns &amp; adjectives, speculating &amp; predicting (will, may,  might, could, first conditional)
- Vocabulary: learned from unit 2C to 4F, or related to the topics of leisure time, sustainable health, home.</t>
  </si>
  <si>
    <t>READING
- Topics: Leisure time; Sustainable health; Home</t>
  </si>
  <si>
    <t>WRITING
- Vocabulary &amp; topics: Leisure time; Sustainable health; Home
- Grammar (please refer to the Language section)</t>
  </si>
  <si>
    <t>(1.2)</t>
  </si>
  <si>
    <t xml:space="preserve">Advertisement/ Announcement completion </t>
  </si>
  <si>
    <t>Letter/ Paragraph reordering</t>
  </si>
  <si>
    <t>Sentence reordering</t>
  </si>
  <si>
    <t>Vocabulary</t>
  </si>
  <si>
    <t>LANGUAGE
- Grammar: modal verbs in the past, present, and future; future continuous, future perfect, future perfect continuous; future time clauses; adverbs and adverbial phrases
- Vocabulary: learned from unit 3A to 4F, or related to the topics of customs and culture, holidays and tourism</t>
  </si>
  <si>
    <r>
      <t xml:space="preserve">LANGUAGE
- Grammar: </t>
    </r>
    <r>
      <rPr>
        <b/>
        <sz val="12"/>
        <color theme="1"/>
        <rFont val="Times New Roman"/>
        <family val="1"/>
      </rPr>
      <t>modal verbs in the past, present, and future; future continuous, future perfect, future perfect continuous; future time clauses; adverbs and adverbial phrases</t>
    </r>
  </si>
  <si>
    <r>
      <t xml:space="preserve">READING
- Topics: </t>
    </r>
    <r>
      <rPr>
        <b/>
        <sz val="12"/>
        <color theme="1"/>
        <rFont val="Times New Roman"/>
        <family val="1"/>
      </rPr>
      <t>Customs and culture; Holidays and tourism</t>
    </r>
  </si>
  <si>
    <r>
      <t>LISTENING
- Topics:</t>
    </r>
    <r>
      <rPr>
        <b/>
        <sz val="12"/>
        <color theme="1"/>
        <rFont val="Times New Roman"/>
        <family val="1"/>
      </rPr>
      <t xml:space="preserve"> Customs and culture; Holidays and tourism</t>
    </r>
  </si>
  <si>
    <r>
      <t xml:space="preserve">WRITING
- Vocabulary &amp; topics: </t>
    </r>
    <r>
      <rPr>
        <b/>
        <sz val="12"/>
        <color theme="1"/>
        <rFont val="Times New Roman"/>
        <family val="1"/>
      </rPr>
      <t>Customs and culture; Holidays and tourism
- Grammar (please refer to the Language section)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</si>
</sst>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rgb="FFFF0000"/>
      <name val="Times New Roman"/>
    </font>
    <font>
      <sz val="12"/>
      <color theme="1"/>
      <name val="Calibri"/>
    </font>
    <font>
      <b/>
      <sz val="12"/>
      <color theme="1"/>
      <name val="Times New Roman"/>
    </font>
    <font>
      <sz val="11"/>
      <name val="Calibri"/>
    </font>
    <font>
      <sz val="10"/>
      <color theme="1"/>
      <name val="Calibri"/>
    </font>
    <font>
      <b/>
      <sz val="10"/>
      <color theme="1"/>
      <name val="Times New Roman"/>
    </font>
    <font>
      <b/>
      <i/>
      <sz val="12"/>
      <color theme="1"/>
      <name val="Times New Roman"/>
    </font>
    <font>
      <b/>
      <i/>
      <sz val="12"/>
      <color rgb="FF002060"/>
      <name val="Times New Roman"/>
    </font>
    <font>
      <i/>
      <sz val="12"/>
      <color theme="1"/>
      <name val="Times New Roman"/>
    </font>
    <font>
      <sz val="10"/>
      <color theme="1"/>
      <name val="Times New Roman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2"/>
      <color rgb="FF002060"/>
      <name val="Times New Roman"/>
    </font>
    <font>
      <b/>
      <sz val="12"/>
      <color theme="1"/>
      <name val="Times New Roman"/>
      <family val="1"/>
      <charset val="163"/>
    </font>
    <font>
      <b/>
      <sz val="11"/>
      <color theme="1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4" fillId="0" borderId="0"/>
    <xf numFmtId="9" fontId="14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9" fontId="9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9" fontId="4" fillId="0" borderId="1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4" fillId="0" borderId="1" xfId="0" quotePrefix="1" applyFont="1" applyBorder="1" applyAlignment="1">
      <alignment vertical="center" wrapText="1"/>
    </xf>
    <xf numFmtId="9" fontId="16" fillId="0" borderId="1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5" fillId="0" borderId="3" xfId="0" applyFont="1" applyBorder="1"/>
    <xf numFmtId="0" fontId="5" fillId="0" borderId="4" xfId="0" applyFont="1" applyBorder="1"/>
    <xf numFmtId="0" fontId="17" fillId="0" borderId="1" xfId="0" quotePrefix="1" applyFont="1" applyBorder="1" applyAlignment="1">
      <alignment horizontal="left" vertical="center" wrapText="1"/>
    </xf>
    <xf numFmtId="0" fontId="5" fillId="0" borderId="6" xfId="0" applyFont="1" applyBorder="1"/>
    <xf numFmtId="0" fontId="4" fillId="0" borderId="1" xfId="0" applyFont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14" xfId="0" applyFont="1" applyBorder="1"/>
    <xf numFmtId="0" fontId="8" fillId="0" borderId="15" xfId="0" applyFont="1" applyBorder="1" applyAlignment="1">
      <alignment horizontal="left" vertical="center"/>
    </xf>
    <xf numFmtId="0" fontId="5" fillId="0" borderId="16" xfId="0" applyFont="1" applyBorder="1"/>
    <xf numFmtId="0" fontId="5" fillId="0" borderId="17" xfId="0" applyFont="1" applyBorder="1"/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9" fontId="9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0" fillId="0" borderId="0" xfId="0"/>
    <xf numFmtId="0" fontId="11" fillId="0" borderId="0" xfId="0" applyFont="1" applyAlignment="1">
      <alignment horizontal="center"/>
    </xf>
    <xf numFmtId="9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12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left" vertical="center" wrapText="1"/>
    </xf>
    <xf numFmtId="0" fontId="4" fillId="0" borderId="18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9" fontId="16" fillId="0" borderId="1" xfId="0" applyNumberFormat="1" applyFont="1" applyBorder="1" applyAlignment="1">
      <alignment horizontal="center" vertical="center" wrapText="1"/>
    </xf>
    <xf numFmtId="9" fontId="5" fillId="0" borderId="10" xfId="0" applyNumberFormat="1" applyFont="1" applyBorder="1"/>
    <xf numFmtId="0" fontId="1" fillId="0" borderId="5" xfId="0" applyFont="1" applyBorder="1" applyAlignment="1">
      <alignment vertical="center" wrapText="1"/>
    </xf>
    <xf numFmtId="0" fontId="5" fillId="0" borderId="8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4" fillId="0" borderId="7" xfId="0" quotePrefix="1" applyFont="1" applyBorder="1" applyAlignment="1">
      <alignment horizontal="left" vertical="center" wrapText="1"/>
    </xf>
    <xf numFmtId="0" fontId="4" fillId="0" borderId="10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7" xfId="0" applyFont="1" applyBorder="1"/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9" xfId="0" applyFont="1" applyBorder="1"/>
    <xf numFmtId="9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left" vertical="center" wrapText="1"/>
    </xf>
    <xf numFmtId="0" fontId="18" fillId="0" borderId="10" xfId="0" applyFont="1" applyBorder="1"/>
    <xf numFmtId="0" fontId="17" fillId="0" borderId="10" xfId="0" quotePrefix="1" applyFont="1" applyBorder="1" applyAlignment="1">
      <alignment horizontal="left" vertical="center" wrapText="1"/>
    </xf>
    <xf numFmtId="0" fontId="18" fillId="0" borderId="7" xfId="0" applyFont="1" applyBorder="1"/>
    <xf numFmtId="0" fontId="13" fillId="0" borderId="1" xfId="0" quotePrefix="1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5" fillId="0" borderId="10" xfId="0" applyFont="1" applyBorder="1"/>
    <xf numFmtId="0" fontId="15" fillId="0" borderId="7" xfId="0" applyFont="1" applyBorder="1"/>
    <xf numFmtId="0" fontId="12" fillId="0" borderId="5" xfId="0" applyFont="1" applyBorder="1" applyAlignment="1">
      <alignment vertical="center" wrapText="1"/>
    </xf>
    <xf numFmtId="0" fontId="15" fillId="0" borderId="8" xfId="0" applyFont="1" applyBorder="1"/>
    <xf numFmtId="0" fontId="12" fillId="0" borderId="1" xfId="0" applyFont="1" applyBorder="1" applyAlignment="1">
      <alignment horizontal="left" vertical="center" wrapText="1"/>
    </xf>
    <xf numFmtId="0" fontId="15" fillId="0" borderId="3" xfId="0" applyFont="1" applyBorder="1"/>
    <xf numFmtId="0" fontId="15" fillId="0" borderId="4" xfId="0" applyFont="1" applyBorder="1"/>
    <xf numFmtId="0" fontId="15" fillId="0" borderId="6" xfId="0" applyFont="1" applyBorder="1"/>
    <xf numFmtId="0" fontId="15" fillId="0" borderId="9" xfId="0" applyFont="1" applyBorder="1"/>
    <xf numFmtId="9" fontId="4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0" fontId="6" fillId="0" borderId="0" xfId="0" applyFont="1" applyBorder="1"/>
    <xf numFmtId="0" fontId="0" fillId="0" borderId="0" xfId="0" applyBorder="1"/>
  </cellXfs>
  <cellStyles count="3">
    <cellStyle name="Normal" xfId="0" builtinId="0"/>
    <cellStyle name="Normal 2" xfId="1" xr:uid="{A23F7609-E11A-4E2E-BB17-F6C607FD9B01}"/>
    <cellStyle name="Percent 2" xfId="2" xr:uid="{AA15DF3F-7C45-4138-A7BB-E7F377D070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9990C-1C47-4698-BFC0-12BEBCD655D0}">
  <sheetPr>
    <pageSetUpPr fitToPage="1"/>
  </sheetPr>
  <dimension ref="A1:S33"/>
  <sheetViews>
    <sheetView showGridLines="0" zoomScale="60" zoomScaleNormal="60" workbookViewId="0">
      <selection activeCell="V10" sqref="V10"/>
    </sheetView>
  </sheetViews>
  <sheetFormatPr defaultColWidth="14.453125" defaultRowHeight="14.5" x14ac:dyDescent="0.35"/>
  <cols>
    <col min="1" max="1" width="8.08984375" customWidth="1"/>
    <col min="2" max="2" width="44" customWidth="1"/>
    <col min="3" max="3" width="30.08984375" customWidth="1"/>
    <col min="4" max="19" width="7" customWidth="1"/>
    <col min="20" max="23" width="29.08984375" customWidth="1"/>
    <col min="24" max="26" width="8.81640625" customWidth="1"/>
  </cols>
  <sheetData>
    <row r="1" spans="1:19" ht="15.5" x14ac:dyDescent="0.35">
      <c r="A1" s="1" t="s">
        <v>0</v>
      </c>
      <c r="B1" s="2"/>
      <c r="C1" s="3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5"/>
      <c r="S1" s="5"/>
    </row>
    <row r="2" spans="1:19" ht="15.5" x14ac:dyDescent="0.35">
      <c r="A2" s="1" t="s">
        <v>2</v>
      </c>
      <c r="B2" s="2"/>
      <c r="C2" s="3" t="s">
        <v>55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5"/>
      <c r="S2" s="5"/>
    </row>
    <row r="3" spans="1:19" ht="15.5" x14ac:dyDescent="0.35">
      <c r="A3" s="6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5" x14ac:dyDescent="0.35">
      <c r="A4" s="78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ht="15.5" x14ac:dyDescent="0.35">
      <c r="A5" s="78" t="s">
        <v>47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x14ac:dyDescent="0.35">
      <c r="A6" s="79" t="s">
        <v>6</v>
      </c>
      <c r="B6" s="79" t="s">
        <v>33</v>
      </c>
      <c r="C6" s="79" t="s">
        <v>7</v>
      </c>
      <c r="D6" s="80" t="s">
        <v>34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2"/>
      <c r="P6" s="83" t="s">
        <v>8</v>
      </c>
      <c r="Q6" s="84"/>
      <c r="R6" s="79" t="s">
        <v>35</v>
      </c>
      <c r="S6" s="79" t="s">
        <v>9</v>
      </c>
    </row>
    <row r="7" spans="1:19" x14ac:dyDescent="0.35">
      <c r="A7" s="75"/>
      <c r="B7" s="75"/>
      <c r="C7" s="75"/>
      <c r="D7" s="80" t="s">
        <v>10</v>
      </c>
      <c r="E7" s="81"/>
      <c r="F7" s="81"/>
      <c r="G7" s="82"/>
      <c r="H7" s="80" t="s">
        <v>11</v>
      </c>
      <c r="I7" s="81"/>
      <c r="J7" s="81"/>
      <c r="K7" s="82"/>
      <c r="L7" s="80" t="s">
        <v>12</v>
      </c>
      <c r="M7" s="81"/>
      <c r="N7" s="81"/>
      <c r="O7" s="82"/>
      <c r="P7" s="67"/>
      <c r="Q7" s="85"/>
      <c r="R7" s="75"/>
      <c r="S7" s="75"/>
    </row>
    <row r="8" spans="1:19" x14ac:dyDescent="0.35">
      <c r="A8" s="75"/>
      <c r="B8" s="75"/>
      <c r="C8" s="75"/>
      <c r="D8" s="77" t="s">
        <v>13</v>
      </c>
      <c r="E8" s="77" t="s">
        <v>14</v>
      </c>
      <c r="F8" s="77" t="s">
        <v>15</v>
      </c>
      <c r="G8" s="77" t="s">
        <v>14</v>
      </c>
      <c r="H8" s="77" t="s">
        <v>13</v>
      </c>
      <c r="I8" s="77" t="s">
        <v>14</v>
      </c>
      <c r="J8" s="77" t="s">
        <v>15</v>
      </c>
      <c r="K8" s="77" t="s">
        <v>14</v>
      </c>
      <c r="L8" s="77" t="s">
        <v>13</v>
      </c>
      <c r="M8" s="77" t="s">
        <v>14</v>
      </c>
      <c r="N8" s="77" t="s">
        <v>15</v>
      </c>
      <c r="O8" s="77" t="s">
        <v>14</v>
      </c>
      <c r="P8" s="77" t="s">
        <v>13</v>
      </c>
      <c r="Q8" s="77" t="s">
        <v>15</v>
      </c>
      <c r="R8" s="75"/>
      <c r="S8" s="75"/>
    </row>
    <row r="9" spans="1:19" x14ac:dyDescent="0.3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1:19" ht="30" x14ac:dyDescent="0.35">
      <c r="A10" s="8">
        <v>1</v>
      </c>
      <c r="B10" s="26" t="s">
        <v>56</v>
      </c>
      <c r="C10" s="9" t="s">
        <v>37</v>
      </c>
      <c r="D10" s="10">
        <v>3</v>
      </c>
      <c r="E10" s="10"/>
      <c r="F10" s="10"/>
      <c r="G10" s="10"/>
      <c r="H10" s="10">
        <v>1</v>
      </c>
      <c r="I10" s="10"/>
      <c r="J10" s="10"/>
      <c r="K10" s="10"/>
      <c r="L10" s="10">
        <v>1</v>
      </c>
      <c r="M10" s="10"/>
      <c r="N10" s="10"/>
      <c r="O10" s="10"/>
      <c r="P10" s="11">
        <f t="shared" ref="P10:P17" si="0">SUM(D10,H10,L10)</f>
        <v>5</v>
      </c>
      <c r="Q10" s="11">
        <f t="shared" ref="Q10:Q17" si="1">SUM(F10,J10,N10)</f>
        <v>0</v>
      </c>
      <c r="R10" s="11">
        <f t="shared" ref="R10:R17" si="2">SUM(E10,G10,I10,K10,M10,O10)</f>
        <v>0</v>
      </c>
      <c r="S10" s="27">
        <f t="shared" ref="S10:S16" si="3">((P10+Q10)*0.2)/10</f>
        <v>0.1</v>
      </c>
    </row>
    <row r="11" spans="1:19" ht="28.75" customHeight="1" x14ac:dyDescent="0.35">
      <c r="A11" s="68">
        <v>2</v>
      </c>
      <c r="B11" s="71" t="s">
        <v>57</v>
      </c>
      <c r="C11" s="9" t="s">
        <v>48</v>
      </c>
      <c r="D11" s="10">
        <v>1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>
        <f t="shared" si="0"/>
        <v>1</v>
      </c>
      <c r="Q11" s="11">
        <f t="shared" si="1"/>
        <v>0</v>
      </c>
      <c r="R11" s="11">
        <f t="shared" si="2"/>
        <v>0</v>
      </c>
      <c r="S11" s="27">
        <f t="shared" si="3"/>
        <v>0.02</v>
      </c>
    </row>
    <row r="12" spans="1:19" ht="28.75" customHeight="1" x14ac:dyDescent="0.35">
      <c r="A12" s="69"/>
      <c r="B12" s="72"/>
      <c r="C12" s="9" t="s">
        <v>18</v>
      </c>
      <c r="D12" s="10">
        <v>1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>
        <f t="shared" si="0"/>
        <v>1</v>
      </c>
      <c r="Q12" s="11">
        <f t="shared" si="1"/>
        <v>0</v>
      </c>
      <c r="R12" s="11">
        <f t="shared" si="2"/>
        <v>0</v>
      </c>
      <c r="S12" s="27">
        <f t="shared" si="3"/>
        <v>0.02</v>
      </c>
    </row>
    <row r="13" spans="1:19" ht="28.75" customHeight="1" x14ac:dyDescent="0.35">
      <c r="A13" s="69"/>
      <c r="B13" s="72"/>
      <c r="C13" s="9" t="s">
        <v>19</v>
      </c>
      <c r="D13" s="12">
        <v>4</v>
      </c>
      <c r="E13" s="12"/>
      <c r="F13" s="12"/>
      <c r="G13" s="12"/>
      <c r="H13" s="12">
        <v>1</v>
      </c>
      <c r="I13" s="12"/>
      <c r="J13" s="12"/>
      <c r="K13" s="12"/>
      <c r="L13" s="12"/>
      <c r="M13" s="12"/>
      <c r="N13" s="12"/>
      <c r="O13" s="12"/>
      <c r="P13" s="11">
        <f t="shared" si="0"/>
        <v>5</v>
      </c>
      <c r="Q13" s="11">
        <f t="shared" si="1"/>
        <v>0</v>
      </c>
      <c r="R13" s="11">
        <f t="shared" si="2"/>
        <v>0</v>
      </c>
      <c r="S13" s="27">
        <f t="shared" si="3"/>
        <v>0.1</v>
      </c>
    </row>
    <row r="14" spans="1:19" ht="28.75" customHeight="1" x14ac:dyDescent="0.35">
      <c r="A14" s="69"/>
      <c r="B14" s="72"/>
      <c r="C14" s="25" t="s">
        <v>39</v>
      </c>
      <c r="D14" s="12">
        <v>3</v>
      </c>
      <c r="E14" s="12"/>
      <c r="F14" s="12"/>
      <c r="G14" s="12"/>
      <c r="H14" s="12">
        <v>2</v>
      </c>
      <c r="I14" s="12"/>
      <c r="J14" s="12"/>
      <c r="K14" s="12"/>
      <c r="L14" s="12"/>
      <c r="M14" s="12"/>
      <c r="N14" s="12"/>
      <c r="O14" s="12"/>
      <c r="P14" s="11">
        <f t="shared" si="0"/>
        <v>5</v>
      </c>
      <c r="Q14" s="11">
        <f t="shared" si="1"/>
        <v>0</v>
      </c>
      <c r="R14" s="11">
        <f t="shared" si="2"/>
        <v>0</v>
      </c>
      <c r="S14" s="27">
        <f t="shared" si="3"/>
        <v>0.1</v>
      </c>
    </row>
    <row r="15" spans="1:19" ht="28.75" customHeight="1" x14ac:dyDescent="0.35">
      <c r="A15" s="70"/>
      <c r="B15" s="73"/>
      <c r="C15" s="25" t="s">
        <v>40</v>
      </c>
      <c r="D15" s="12"/>
      <c r="E15" s="12"/>
      <c r="F15" s="12"/>
      <c r="G15" s="12"/>
      <c r="H15" s="12">
        <v>1</v>
      </c>
      <c r="I15" s="12"/>
      <c r="J15" s="12"/>
      <c r="K15" s="12"/>
      <c r="L15" s="12">
        <v>1</v>
      </c>
      <c r="M15" s="12"/>
      <c r="N15" s="12"/>
      <c r="O15" s="12"/>
      <c r="P15" s="11">
        <f t="shared" si="0"/>
        <v>2</v>
      </c>
      <c r="Q15" s="11">
        <f t="shared" si="1"/>
        <v>0</v>
      </c>
      <c r="R15" s="11">
        <f t="shared" si="2"/>
        <v>0</v>
      </c>
      <c r="S15" s="27">
        <f t="shared" si="3"/>
        <v>0.04</v>
      </c>
    </row>
    <row r="16" spans="1:19" ht="16.75" customHeight="1" x14ac:dyDescent="0.35">
      <c r="A16" s="28">
        <v>3</v>
      </c>
      <c r="B16" s="29" t="s">
        <v>49</v>
      </c>
      <c r="C16" s="25" t="s">
        <v>41</v>
      </c>
      <c r="D16" s="12">
        <v>2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1">
        <f t="shared" si="0"/>
        <v>2</v>
      </c>
      <c r="Q16" s="11">
        <f t="shared" si="1"/>
        <v>0</v>
      </c>
      <c r="R16" s="11">
        <f t="shared" si="2"/>
        <v>0</v>
      </c>
      <c r="S16" s="27">
        <f t="shared" si="3"/>
        <v>0.04</v>
      </c>
    </row>
    <row r="17" spans="1:19" ht="15.5" x14ac:dyDescent="0.35">
      <c r="A17" s="74">
        <v>4</v>
      </c>
      <c r="B17" s="71" t="s">
        <v>58</v>
      </c>
      <c r="C17" s="76" t="s">
        <v>50</v>
      </c>
      <c r="D17" s="12">
        <v>3</v>
      </c>
      <c r="E17" s="12"/>
      <c r="F17" s="12"/>
      <c r="G17" s="12"/>
      <c r="H17" s="12">
        <v>3</v>
      </c>
      <c r="I17" s="12"/>
      <c r="J17" s="12"/>
      <c r="K17" s="12"/>
      <c r="L17" s="12"/>
      <c r="M17" s="12"/>
      <c r="N17" s="12"/>
      <c r="O17" s="12"/>
      <c r="P17" s="62">
        <f t="shared" si="0"/>
        <v>6</v>
      </c>
      <c r="Q17" s="62">
        <f t="shared" si="1"/>
        <v>0</v>
      </c>
      <c r="R17" s="62">
        <f t="shared" si="2"/>
        <v>0</v>
      </c>
      <c r="S17" s="64">
        <f>(SUM(D17,H17,L17)*0.2/10)</f>
        <v>0.12000000000000002</v>
      </c>
    </row>
    <row r="18" spans="1:19" ht="15.5" x14ac:dyDescent="0.35">
      <c r="A18" s="75"/>
      <c r="B18" s="75"/>
      <c r="C18" s="63"/>
      <c r="D18" s="13" t="s">
        <v>51</v>
      </c>
      <c r="E18" s="14"/>
      <c r="F18" s="14"/>
      <c r="G18" s="14"/>
      <c r="H18" s="13" t="s">
        <v>51</v>
      </c>
      <c r="I18" s="14"/>
      <c r="J18" s="14"/>
      <c r="K18" s="14"/>
      <c r="L18" s="14"/>
      <c r="M18" s="14"/>
      <c r="N18" s="14"/>
      <c r="O18" s="14"/>
      <c r="P18" s="63"/>
      <c r="Q18" s="63"/>
      <c r="R18" s="63"/>
      <c r="S18" s="65"/>
    </row>
    <row r="19" spans="1:19" ht="15.5" x14ac:dyDescent="0.35">
      <c r="A19" s="75"/>
      <c r="B19" s="75"/>
      <c r="C19" s="66" t="s">
        <v>52</v>
      </c>
      <c r="D19" s="12">
        <v>2</v>
      </c>
      <c r="E19" s="12"/>
      <c r="F19" s="12"/>
      <c r="G19" s="12"/>
      <c r="H19" s="12">
        <v>2</v>
      </c>
      <c r="I19" s="12"/>
      <c r="J19" s="12"/>
      <c r="K19" s="12"/>
      <c r="L19" s="12">
        <v>2</v>
      </c>
      <c r="M19" s="12"/>
      <c r="N19" s="12"/>
      <c r="O19" s="12"/>
      <c r="P19" s="62">
        <f>SUM(D19,H19,L19)</f>
        <v>6</v>
      </c>
      <c r="Q19" s="62">
        <f>SUM(F19,J19,N19)</f>
        <v>0</v>
      </c>
      <c r="R19" s="62">
        <f>SUM(E19,G19,I19,K19,M19,O19)</f>
        <v>0</v>
      </c>
      <c r="S19" s="64">
        <f>(SUM(D19,H19,L19)*0.2/10)</f>
        <v>0.12000000000000002</v>
      </c>
    </row>
    <row r="20" spans="1:19" ht="15.5" x14ac:dyDescent="0.35">
      <c r="A20" s="75"/>
      <c r="B20" s="75"/>
      <c r="C20" s="67"/>
      <c r="D20" s="13" t="s">
        <v>53</v>
      </c>
      <c r="E20" s="14"/>
      <c r="F20" s="14"/>
      <c r="G20" s="14"/>
      <c r="H20" s="13" t="s">
        <v>53</v>
      </c>
      <c r="I20" s="14"/>
      <c r="J20" s="14"/>
      <c r="K20" s="14"/>
      <c r="L20" s="13" t="s">
        <v>53</v>
      </c>
      <c r="M20" s="14"/>
      <c r="N20" s="14"/>
      <c r="O20" s="14"/>
      <c r="P20" s="63"/>
      <c r="Q20" s="63"/>
      <c r="R20" s="63"/>
      <c r="S20" s="65"/>
    </row>
    <row r="21" spans="1:19" ht="30" customHeight="1" x14ac:dyDescent="0.35">
      <c r="A21" s="58">
        <v>5</v>
      </c>
      <c r="B21" s="60" t="s">
        <v>59</v>
      </c>
      <c r="C21" s="30" t="s">
        <v>38</v>
      </c>
      <c r="D21" s="14">
        <v>1</v>
      </c>
      <c r="E21" s="14"/>
      <c r="F21" s="14"/>
      <c r="G21" s="14"/>
      <c r="H21" s="14">
        <v>1</v>
      </c>
      <c r="I21" s="14"/>
      <c r="J21" s="14"/>
      <c r="K21" s="14"/>
      <c r="L21" s="14"/>
      <c r="M21" s="14"/>
      <c r="N21" s="14"/>
      <c r="O21" s="14"/>
      <c r="P21" s="11">
        <f t="shared" ref="P21:P23" si="4">SUM(D21,H21,L21)</f>
        <v>2</v>
      </c>
      <c r="Q21" s="11">
        <f t="shared" ref="Q21:Q23" si="5">SUM(F21,J21,N21)</f>
        <v>0</v>
      </c>
      <c r="R21" s="11">
        <f t="shared" ref="R21:R23" si="6">SUM(E21,G21,I21,K21,M21,O21)</f>
        <v>0</v>
      </c>
      <c r="S21" s="27">
        <f>((P21+Q21)*0.2)/10</f>
        <v>0.04</v>
      </c>
    </row>
    <row r="22" spans="1:19" ht="30" customHeight="1" x14ac:dyDescent="0.35">
      <c r="A22" s="58"/>
      <c r="B22" s="60"/>
      <c r="C22" s="30" t="s">
        <v>54</v>
      </c>
      <c r="D22" s="14"/>
      <c r="E22" s="14"/>
      <c r="F22" s="14"/>
      <c r="G22" s="14"/>
      <c r="H22" s="14"/>
      <c r="I22" s="14"/>
      <c r="J22" s="14">
        <v>3</v>
      </c>
      <c r="K22" s="14"/>
      <c r="L22" s="14"/>
      <c r="M22" s="14"/>
      <c r="N22" s="14">
        <v>2</v>
      </c>
      <c r="O22" s="14"/>
      <c r="P22" s="11">
        <f t="shared" si="4"/>
        <v>0</v>
      </c>
      <c r="Q22" s="11">
        <f t="shared" si="5"/>
        <v>5</v>
      </c>
      <c r="R22" s="11">
        <f t="shared" si="6"/>
        <v>0</v>
      </c>
      <c r="S22" s="27">
        <f>((P22+Q22)*0.2)/10</f>
        <v>0.1</v>
      </c>
    </row>
    <row r="23" spans="1:19" ht="30" customHeight="1" x14ac:dyDescent="0.35">
      <c r="A23" s="59"/>
      <c r="B23" s="61"/>
      <c r="C23" s="44" t="s">
        <v>23</v>
      </c>
      <c r="D23" s="45"/>
      <c r="E23" s="45"/>
      <c r="F23" s="45"/>
      <c r="G23" s="45"/>
      <c r="H23" s="45"/>
      <c r="I23" s="45"/>
      <c r="J23" s="45">
        <v>3</v>
      </c>
      <c r="K23" s="45"/>
      <c r="L23" s="45"/>
      <c r="M23" s="45"/>
      <c r="N23" s="45">
        <v>2</v>
      </c>
      <c r="O23" s="45"/>
      <c r="P23" s="35">
        <f t="shared" si="4"/>
        <v>0</v>
      </c>
      <c r="Q23" s="35">
        <f t="shared" si="5"/>
        <v>5</v>
      </c>
      <c r="R23" s="35">
        <f t="shared" si="6"/>
        <v>0</v>
      </c>
      <c r="S23" s="36">
        <f>((P23+Q23)*0.4)/10</f>
        <v>0.2</v>
      </c>
    </row>
    <row r="24" spans="1:19" ht="15.5" x14ac:dyDescent="0.35">
      <c r="A24" s="56" t="s">
        <v>24</v>
      </c>
      <c r="B24" s="57"/>
      <c r="C24" s="57"/>
      <c r="D24" s="46">
        <f t="shared" ref="D24:S24" si="7">SUM(D10:D23)</f>
        <v>20</v>
      </c>
      <c r="E24" s="46">
        <f t="shared" si="7"/>
        <v>0</v>
      </c>
      <c r="F24" s="46">
        <f t="shared" si="7"/>
        <v>0</v>
      </c>
      <c r="G24" s="46">
        <f t="shared" si="7"/>
        <v>0</v>
      </c>
      <c r="H24" s="46">
        <f t="shared" si="7"/>
        <v>11</v>
      </c>
      <c r="I24" s="46">
        <f t="shared" si="7"/>
        <v>0</v>
      </c>
      <c r="J24" s="46">
        <f t="shared" si="7"/>
        <v>6</v>
      </c>
      <c r="K24" s="46">
        <f t="shared" si="7"/>
        <v>0</v>
      </c>
      <c r="L24" s="46">
        <f t="shared" si="7"/>
        <v>4</v>
      </c>
      <c r="M24" s="46">
        <f t="shared" si="7"/>
        <v>0</v>
      </c>
      <c r="N24" s="46">
        <f t="shared" si="7"/>
        <v>4</v>
      </c>
      <c r="O24" s="46">
        <f t="shared" si="7"/>
        <v>0</v>
      </c>
      <c r="P24" s="46">
        <f t="shared" si="7"/>
        <v>35</v>
      </c>
      <c r="Q24" s="46">
        <f t="shared" si="7"/>
        <v>10</v>
      </c>
      <c r="R24" s="46">
        <f t="shared" si="7"/>
        <v>0</v>
      </c>
      <c r="S24" s="47">
        <f t="shared" si="7"/>
        <v>1</v>
      </c>
    </row>
    <row r="25" spans="1:19" ht="15.5" x14ac:dyDescent="0.35">
      <c r="A25" s="56" t="s">
        <v>25</v>
      </c>
      <c r="B25" s="57"/>
      <c r="C25" s="57"/>
      <c r="D25" s="55">
        <f>SUM(D10:D21,F22)*0.02+F23*0.04</f>
        <v>0.4</v>
      </c>
      <c r="E25" s="55"/>
      <c r="F25" s="55"/>
      <c r="G25" s="55"/>
      <c r="H25" s="55">
        <f t="shared" ref="H25" si="8">SUM(H10:H21,J22)*0.02+J23*0.04</f>
        <v>0.4</v>
      </c>
      <c r="I25" s="55"/>
      <c r="J25" s="55"/>
      <c r="K25" s="55"/>
      <c r="L25" s="55">
        <f t="shared" ref="L25" si="9">SUM(L10:L21,N22)*0.02+N23*0.04</f>
        <v>0.2</v>
      </c>
      <c r="M25" s="55"/>
      <c r="N25" s="55"/>
      <c r="O25" s="55"/>
      <c r="P25" s="46"/>
      <c r="Q25" s="46"/>
      <c r="R25" s="46"/>
      <c r="S25" s="48"/>
    </row>
    <row r="26" spans="1:19" ht="15.5" x14ac:dyDescent="0.35">
      <c r="A26" s="56" t="s">
        <v>26</v>
      </c>
      <c r="B26" s="57"/>
      <c r="C26" s="57"/>
      <c r="D26" s="56">
        <f>D25*10</f>
        <v>4</v>
      </c>
      <c r="E26" s="57"/>
      <c r="F26" s="57"/>
      <c r="G26" s="57"/>
      <c r="H26" s="56">
        <f t="shared" ref="H26" si="10">H25*10</f>
        <v>4</v>
      </c>
      <c r="I26" s="57"/>
      <c r="J26" s="57"/>
      <c r="K26" s="57"/>
      <c r="L26" s="56">
        <f t="shared" ref="L26" si="11">L25*10</f>
        <v>2</v>
      </c>
      <c r="M26" s="57"/>
      <c r="N26" s="57"/>
      <c r="O26" s="57"/>
      <c r="P26" s="49"/>
      <c r="Q26" s="49"/>
      <c r="R26" s="49"/>
      <c r="S26" s="50"/>
    </row>
    <row r="27" spans="1:19" x14ac:dyDescent="0.35">
      <c r="A27" s="23" t="s">
        <v>27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7"/>
      <c r="S27" s="7"/>
    </row>
    <row r="28" spans="1:19" x14ac:dyDescent="0.35">
      <c r="A28" s="23" t="s">
        <v>28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7"/>
      <c r="S28" s="7"/>
    </row>
    <row r="29" spans="1:19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35">
      <c r="A30" s="7"/>
      <c r="B30" s="7"/>
      <c r="C30" s="7"/>
      <c r="D30" s="52" t="s">
        <v>29</v>
      </c>
      <c r="E30" s="53"/>
      <c r="F30" s="53"/>
      <c r="G30" s="53"/>
      <c r="H30" s="53"/>
      <c r="I30" s="7"/>
      <c r="J30" s="7"/>
      <c r="K30" s="7"/>
      <c r="L30" s="7"/>
      <c r="M30" s="7"/>
      <c r="N30" s="7"/>
      <c r="O30" s="7"/>
      <c r="P30" s="52" t="s">
        <v>30</v>
      </c>
      <c r="Q30" s="53"/>
      <c r="R30" s="53"/>
      <c r="S30" s="53"/>
    </row>
    <row r="33" spans="4:19" x14ac:dyDescent="0.35">
      <c r="D33" s="54" t="s">
        <v>31</v>
      </c>
      <c r="E33" s="53"/>
      <c r="F33" s="53"/>
      <c r="G33" s="53"/>
      <c r="H33" s="53"/>
      <c r="I33" s="7"/>
      <c r="J33" s="7"/>
      <c r="K33" s="7"/>
      <c r="L33" s="7"/>
      <c r="M33" s="7"/>
      <c r="N33" s="7"/>
      <c r="O33" s="7"/>
      <c r="P33" s="54" t="s">
        <v>32</v>
      </c>
      <c r="Q33" s="53"/>
      <c r="R33" s="53"/>
      <c r="S33" s="53"/>
    </row>
  </sheetData>
  <mergeCells count="55">
    <mergeCell ref="A4:S4"/>
    <mergeCell ref="A5:S5"/>
    <mergeCell ref="A6:A9"/>
    <mergeCell ref="B6:B9"/>
    <mergeCell ref="C6:C9"/>
    <mergeCell ref="D6:O6"/>
    <mergeCell ref="P6:Q7"/>
    <mergeCell ref="R6:R9"/>
    <mergeCell ref="S6:S9"/>
    <mergeCell ref="D7:G7"/>
    <mergeCell ref="Q8:Q9"/>
    <mergeCell ref="H7:K7"/>
    <mergeCell ref="L7:O7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A11:A15"/>
    <mergeCell ref="B11:B15"/>
    <mergeCell ref="A17:A20"/>
    <mergeCell ref="B17:B20"/>
    <mergeCell ref="C17:C18"/>
    <mergeCell ref="Q17:Q18"/>
    <mergeCell ref="R17:R18"/>
    <mergeCell ref="S17:S18"/>
    <mergeCell ref="C19:C20"/>
    <mergeCell ref="P19:P20"/>
    <mergeCell ref="Q19:Q20"/>
    <mergeCell ref="R19:R20"/>
    <mergeCell ref="S19:S20"/>
    <mergeCell ref="P17:P18"/>
    <mergeCell ref="A21:A23"/>
    <mergeCell ref="B21:B23"/>
    <mergeCell ref="A24:C24"/>
    <mergeCell ref="A25:C25"/>
    <mergeCell ref="D25:G25"/>
    <mergeCell ref="P30:S30"/>
    <mergeCell ref="D33:H33"/>
    <mergeCell ref="P33:S33"/>
    <mergeCell ref="L25:O25"/>
    <mergeCell ref="A26:C26"/>
    <mergeCell ref="D26:G26"/>
    <mergeCell ref="H26:K26"/>
    <mergeCell ref="L26:O26"/>
    <mergeCell ref="D30:H30"/>
    <mergeCell ref="H25:K25"/>
  </mergeCells>
  <printOptions horizontalCentered="1" verticalCentered="1"/>
  <pageMargins left="0.25" right="0.25" top="0.25" bottom="0.25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95800-0E75-48E1-8775-BF3351E83FA6}">
  <sheetPr>
    <pageSetUpPr fitToPage="1"/>
  </sheetPr>
  <dimension ref="A1:S33"/>
  <sheetViews>
    <sheetView showGridLines="0" zoomScale="60" zoomScaleNormal="60" workbookViewId="0">
      <selection activeCell="P33" sqref="A1:S33"/>
    </sheetView>
  </sheetViews>
  <sheetFormatPr defaultColWidth="14.453125" defaultRowHeight="15" customHeight="1" x14ac:dyDescent="0.35"/>
  <cols>
    <col min="1" max="1" width="8.08984375" customWidth="1"/>
    <col min="2" max="2" width="44" customWidth="1"/>
    <col min="3" max="3" width="30.08984375" customWidth="1"/>
    <col min="4" max="19" width="7" customWidth="1"/>
    <col min="20" max="23" width="29.08984375" customWidth="1"/>
    <col min="24" max="26" width="8.81640625" customWidth="1"/>
  </cols>
  <sheetData>
    <row r="1" spans="1:19" ht="13.5" customHeight="1" x14ac:dyDescent="0.35">
      <c r="A1" s="1" t="s">
        <v>0</v>
      </c>
      <c r="B1" s="2"/>
      <c r="C1" s="3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5"/>
      <c r="S1" s="5"/>
    </row>
    <row r="2" spans="1:19" ht="13.5" customHeight="1" x14ac:dyDescent="0.35">
      <c r="A2" s="1" t="s">
        <v>2</v>
      </c>
      <c r="B2" s="2"/>
      <c r="C2" s="3" t="s">
        <v>55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5"/>
      <c r="S2" s="5"/>
    </row>
    <row r="3" spans="1:19" ht="13.5" customHeight="1" x14ac:dyDescent="0.35">
      <c r="A3" s="6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3.5" customHeight="1" x14ac:dyDescent="0.35">
      <c r="A4" s="78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ht="13.5" customHeight="1" x14ac:dyDescent="0.35">
      <c r="A5" s="78" t="s">
        <v>60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ht="28.5" customHeight="1" x14ac:dyDescent="0.35">
      <c r="A6" s="79" t="s">
        <v>6</v>
      </c>
      <c r="B6" s="79" t="s">
        <v>33</v>
      </c>
      <c r="C6" s="79" t="s">
        <v>7</v>
      </c>
      <c r="D6" s="80" t="s">
        <v>34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2"/>
      <c r="P6" s="83" t="s">
        <v>8</v>
      </c>
      <c r="Q6" s="84"/>
      <c r="R6" s="79" t="s">
        <v>35</v>
      </c>
      <c r="S6" s="79" t="s">
        <v>9</v>
      </c>
    </row>
    <row r="7" spans="1:19" ht="28.5" customHeight="1" x14ac:dyDescent="0.35">
      <c r="A7" s="75"/>
      <c r="B7" s="75"/>
      <c r="C7" s="75"/>
      <c r="D7" s="80" t="s">
        <v>10</v>
      </c>
      <c r="E7" s="81"/>
      <c r="F7" s="81"/>
      <c r="G7" s="82"/>
      <c r="H7" s="80" t="s">
        <v>11</v>
      </c>
      <c r="I7" s="81"/>
      <c r="J7" s="81"/>
      <c r="K7" s="82"/>
      <c r="L7" s="80" t="s">
        <v>12</v>
      </c>
      <c r="M7" s="81"/>
      <c r="N7" s="81"/>
      <c r="O7" s="82"/>
      <c r="P7" s="67"/>
      <c r="Q7" s="85"/>
      <c r="R7" s="75"/>
      <c r="S7" s="75"/>
    </row>
    <row r="8" spans="1:19" ht="28.5" customHeight="1" x14ac:dyDescent="0.35">
      <c r="A8" s="75"/>
      <c r="B8" s="75"/>
      <c r="C8" s="75"/>
      <c r="D8" s="77" t="s">
        <v>13</v>
      </c>
      <c r="E8" s="77" t="s">
        <v>14</v>
      </c>
      <c r="F8" s="77" t="s">
        <v>15</v>
      </c>
      <c r="G8" s="77" t="s">
        <v>14</v>
      </c>
      <c r="H8" s="77" t="s">
        <v>13</v>
      </c>
      <c r="I8" s="77" t="s">
        <v>14</v>
      </c>
      <c r="J8" s="77" t="s">
        <v>15</v>
      </c>
      <c r="K8" s="77" t="s">
        <v>14</v>
      </c>
      <c r="L8" s="77" t="s">
        <v>13</v>
      </c>
      <c r="M8" s="77" t="s">
        <v>14</v>
      </c>
      <c r="N8" s="77" t="s">
        <v>15</v>
      </c>
      <c r="O8" s="77" t="s">
        <v>14</v>
      </c>
      <c r="P8" s="77" t="s">
        <v>13</v>
      </c>
      <c r="Q8" s="77" t="s">
        <v>15</v>
      </c>
      <c r="R8" s="75"/>
      <c r="S8" s="75"/>
    </row>
    <row r="9" spans="1:19" ht="28.5" customHeight="1" x14ac:dyDescent="0.3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1:19" ht="50" customHeight="1" x14ac:dyDescent="0.35">
      <c r="A10" s="8">
        <v>1</v>
      </c>
      <c r="B10" s="26" t="s">
        <v>61</v>
      </c>
      <c r="C10" s="9" t="s">
        <v>37</v>
      </c>
      <c r="D10" s="10">
        <v>3</v>
      </c>
      <c r="E10" s="10"/>
      <c r="F10" s="10"/>
      <c r="G10" s="10"/>
      <c r="H10" s="10">
        <v>1</v>
      </c>
      <c r="I10" s="10"/>
      <c r="J10" s="10"/>
      <c r="K10" s="10"/>
      <c r="L10" s="10">
        <v>1</v>
      </c>
      <c r="M10" s="10"/>
      <c r="N10" s="10"/>
      <c r="O10" s="10"/>
      <c r="P10" s="11">
        <f t="shared" ref="P10:P17" si="0">SUM(D10,H10,L10)</f>
        <v>5</v>
      </c>
      <c r="Q10" s="11">
        <f t="shared" ref="Q10:Q17" si="1">SUM(F10,J10,N10)</f>
        <v>0</v>
      </c>
      <c r="R10" s="11">
        <f t="shared" ref="R10:R17" si="2">SUM(E10,G10,I10,K10,M10,O10)</f>
        <v>0</v>
      </c>
      <c r="S10" s="27">
        <f t="shared" ref="S10:S16" si="3">((P10+Q10)*0.2)/10</f>
        <v>0.1</v>
      </c>
    </row>
    <row r="11" spans="1:19" ht="32.5" customHeight="1" x14ac:dyDescent="0.35">
      <c r="A11" s="68">
        <v>2</v>
      </c>
      <c r="B11" s="71" t="s">
        <v>62</v>
      </c>
      <c r="C11" s="9" t="s">
        <v>48</v>
      </c>
      <c r="D11" s="10">
        <v>1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>
        <f t="shared" si="0"/>
        <v>1</v>
      </c>
      <c r="Q11" s="11">
        <f t="shared" si="1"/>
        <v>0</v>
      </c>
      <c r="R11" s="11">
        <f t="shared" si="2"/>
        <v>0</v>
      </c>
      <c r="S11" s="27">
        <f t="shared" si="3"/>
        <v>0.02</v>
      </c>
    </row>
    <row r="12" spans="1:19" ht="32.5" customHeight="1" x14ac:dyDescent="0.35">
      <c r="A12" s="69"/>
      <c r="B12" s="72"/>
      <c r="C12" s="9" t="s">
        <v>18</v>
      </c>
      <c r="D12" s="10">
        <v>1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>
        <f t="shared" si="0"/>
        <v>1</v>
      </c>
      <c r="Q12" s="11">
        <f t="shared" si="1"/>
        <v>0</v>
      </c>
      <c r="R12" s="11">
        <f t="shared" si="2"/>
        <v>0</v>
      </c>
      <c r="S12" s="27">
        <f t="shared" si="3"/>
        <v>0.02</v>
      </c>
    </row>
    <row r="13" spans="1:19" ht="32.5" customHeight="1" x14ac:dyDescent="0.35">
      <c r="A13" s="69"/>
      <c r="B13" s="72"/>
      <c r="C13" s="9" t="s">
        <v>19</v>
      </c>
      <c r="D13" s="12">
        <v>4</v>
      </c>
      <c r="E13" s="12"/>
      <c r="F13" s="12"/>
      <c r="G13" s="12"/>
      <c r="H13" s="12">
        <v>1</v>
      </c>
      <c r="I13" s="12"/>
      <c r="J13" s="12"/>
      <c r="K13" s="12"/>
      <c r="L13" s="12"/>
      <c r="M13" s="12"/>
      <c r="N13" s="12"/>
      <c r="O13" s="12"/>
      <c r="P13" s="11">
        <f t="shared" si="0"/>
        <v>5</v>
      </c>
      <c r="Q13" s="11">
        <f t="shared" si="1"/>
        <v>0</v>
      </c>
      <c r="R13" s="11">
        <f t="shared" si="2"/>
        <v>0</v>
      </c>
      <c r="S13" s="27">
        <f t="shared" si="3"/>
        <v>0.1</v>
      </c>
    </row>
    <row r="14" spans="1:19" ht="32.5" customHeight="1" x14ac:dyDescent="0.35">
      <c r="A14" s="69"/>
      <c r="B14" s="72"/>
      <c r="C14" s="25" t="s">
        <v>39</v>
      </c>
      <c r="D14" s="12">
        <v>3</v>
      </c>
      <c r="E14" s="12"/>
      <c r="F14" s="12"/>
      <c r="G14" s="12"/>
      <c r="H14" s="12">
        <v>2</v>
      </c>
      <c r="I14" s="12"/>
      <c r="J14" s="12"/>
      <c r="K14" s="12"/>
      <c r="L14" s="12"/>
      <c r="M14" s="12"/>
      <c r="N14" s="12"/>
      <c r="O14" s="12"/>
      <c r="P14" s="11">
        <f t="shared" si="0"/>
        <v>5</v>
      </c>
      <c r="Q14" s="11">
        <f t="shared" si="1"/>
        <v>0</v>
      </c>
      <c r="R14" s="11">
        <f t="shared" si="2"/>
        <v>0</v>
      </c>
      <c r="S14" s="27">
        <f t="shared" si="3"/>
        <v>0.1</v>
      </c>
    </row>
    <row r="15" spans="1:19" ht="32.5" customHeight="1" x14ac:dyDescent="0.35">
      <c r="A15" s="70"/>
      <c r="B15" s="73"/>
      <c r="C15" s="25" t="s">
        <v>40</v>
      </c>
      <c r="D15" s="12"/>
      <c r="E15" s="12"/>
      <c r="F15" s="12"/>
      <c r="G15" s="12"/>
      <c r="H15" s="12">
        <v>1</v>
      </c>
      <c r="I15" s="12"/>
      <c r="J15" s="12"/>
      <c r="K15" s="12"/>
      <c r="L15" s="12">
        <v>1</v>
      </c>
      <c r="M15" s="12"/>
      <c r="N15" s="12"/>
      <c r="O15" s="12"/>
      <c r="P15" s="11">
        <f t="shared" si="0"/>
        <v>2</v>
      </c>
      <c r="Q15" s="11">
        <f t="shared" si="1"/>
        <v>0</v>
      </c>
      <c r="R15" s="11">
        <f t="shared" si="2"/>
        <v>0</v>
      </c>
      <c r="S15" s="27">
        <f t="shared" si="3"/>
        <v>0.04</v>
      </c>
    </row>
    <row r="16" spans="1:19" ht="27" customHeight="1" x14ac:dyDescent="0.35">
      <c r="A16" s="28">
        <v>3</v>
      </c>
      <c r="B16" s="29" t="s">
        <v>49</v>
      </c>
      <c r="C16" s="25" t="s">
        <v>41</v>
      </c>
      <c r="D16" s="12">
        <v>2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1">
        <f t="shared" si="0"/>
        <v>2</v>
      </c>
      <c r="Q16" s="11">
        <f t="shared" si="1"/>
        <v>0</v>
      </c>
      <c r="R16" s="11">
        <f t="shared" si="2"/>
        <v>0</v>
      </c>
      <c r="S16" s="27">
        <f t="shared" si="3"/>
        <v>0.04</v>
      </c>
    </row>
    <row r="17" spans="1:19" ht="17" customHeight="1" x14ac:dyDescent="0.35">
      <c r="A17" s="74">
        <v>4</v>
      </c>
      <c r="B17" s="71" t="s">
        <v>63</v>
      </c>
      <c r="C17" s="76" t="s">
        <v>50</v>
      </c>
      <c r="D17" s="12">
        <v>3</v>
      </c>
      <c r="E17" s="12"/>
      <c r="F17" s="12"/>
      <c r="G17" s="12"/>
      <c r="H17" s="12">
        <v>3</v>
      </c>
      <c r="I17" s="12"/>
      <c r="J17" s="12"/>
      <c r="K17" s="12"/>
      <c r="L17" s="12"/>
      <c r="M17" s="12"/>
      <c r="N17" s="12"/>
      <c r="O17" s="12"/>
      <c r="P17" s="62">
        <f t="shared" si="0"/>
        <v>6</v>
      </c>
      <c r="Q17" s="62">
        <f t="shared" si="1"/>
        <v>0</v>
      </c>
      <c r="R17" s="62">
        <f t="shared" si="2"/>
        <v>0</v>
      </c>
      <c r="S17" s="64">
        <f>(SUM(D17,H17,L17)*0.2/10)</f>
        <v>0.12000000000000002</v>
      </c>
    </row>
    <row r="18" spans="1:19" ht="17" customHeight="1" x14ac:dyDescent="0.35">
      <c r="A18" s="75"/>
      <c r="B18" s="75"/>
      <c r="C18" s="63"/>
      <c r="D18" s="13" t="s">
        <v>51</v>
      </c>
      <c r="E18" s="14"/>
      <c r="F18" s="14"/>
      <c r="G18" s="14"/>
      <c r="H18" s="13" t="s">
        <v>51</v>
      </c>
      <c r="I18" s="14"/>
      <c r="J18" s="14"/>
      <c r="K18" s="14"/>
      <c r="L18" s="14"/>
      <c r="M18" s="14"/>
      <c r="N18" s="14"/>
      <c r="O18" s="14"/>
      <c r="P18" s="63"/>
      <c r="Q18" s="63"/>
      <c r="R18" s="63"/>
      <c r="S18" s="65"/>
    </row>
    <row r="19" spans="1:19" ht="17" customHeight="1" x14ac:dyDescent="0.35">
      <c r="A19" s="75"/>
      <c r="B19" s="75"/>
      <c r="C19" s="66" t="s">
        <v>52</v>
      </c>
      <c r="D19" s="12">
        <v>2</v>
      </c>
      <c r="E19" s="12"/>
      <c r="F19" s="12"/>
      <c r="G19" s="12"/>
      <c r="H19" s="12">
        <v>2</v>
      </c>
      <c r="I19" s="12"/>
      <c r="J19" s="12"/>
      <c r="K19" s="12"/>
      <c r="L19" s="12">
        <v>2</v>
      </c>
      <c r="M19" s="12"/>
      <c r="N19" s="12"/>
      <c r="O19" s="12"/>
      <c r="P19" s="62">
        <f>SUM(D19,H19,L19)</f>
        <v>6</v>
      </c>
      <c r="Q19" s="62">
        <f>SUM(F19,J19,N19)</f>
        <v>0</v>
      </c>
      <c r="R19" s="62">
        <f>SUM(E19,G19,I19,K19,M19,O19)</f>
        <v>0</v>
      </c>
      <c r="S19" s="64">
        <f>(SUM(D19,H19,L19)*0.2/10)</f>
        <v>0.12000000000000002</v>
      </c>
    </row>
    <row r="20" spans="1:19" ht="17" customHeight="1" x14ac:dyDescent="0.35">
      <c r="A20" s="75"/>
      <c r="B20" s="75"/>
      <c r="C20" s="67"/>
      <c r="D20" s="13" t="s">
        <v>65</v>
      </c>
      <c r="E20" s="14"/>
      <c r="F20" s="14"/>
      <c r="G20" s="14"/>
      <c r="H20" s="13" t="s">
        <v>65</v>
      </c>
      <c r="I20" s="14"/>
      <c r="J20" s="14"/>
      <c r="K20" s="14"/>
      <c r="L20" s="13" t="s">
        <v>65</v>
      </c>
      <c r="M20" s="14"/>
      <c r="N20" s="14"/>
      <c r="O20" s="14"/>
      <c r="P20" s="63"/>
      <c r="Q20" s="63"/>
      <c r="R20" s="63"/>
      <c r="S20" s="65"/>
    </row>
    <row r="21" spans="1:19" ht="26.5" customHeight="1" x14ac:dyDescent="0.35">
      <c r="A21" s="58">
        <v>5</v>
      </c>
      <c r="B21" s="60" t="s">
        <v>64</v>
      </c>
      <c r="C21" s="30" t="s">
        <v>38</v>
      </c>
      <c r="D21" s="14">
        <v>1</v>
      </c>
      <c r="E21" s="14"/>
      <c r="F21" s="14"/>
      <c r="G21" s="14"/>
      <c r="H21" s="14">
        <v>1</v>
      </c>
      <c r="I21" s="14"/>
      <c r="J21" s="14"/>
      <c r="K21" s="14"/>
      <c r="L21" s="14"/>
      <c r="M21" s="14"/>
      <c r="N21" s="14"/>
      <c r="O21" s="14"/>
      <c r="P21" s="11">
        <f t="shared" ref="P21:P23" si="4">SUM(D21,H21,L21)</f>
        <v>2</v>
      </c>
      <c r="Q21" s="11">
        <f t="shared" ref="Q21:Q23" si="5">SUM(F21,J21,N21)</f>
        <v>0</v>
      </c>
      <c r="R21" s="11">
        <f t="shared" ref="R21:R23" si="6">SUM(E21,G21,I21,K21,M21,O21)</f>
        <v>0</v>
      </c>
      <c r="S21" s="27">
        <f>((P21+Q21)*0.2)/10</f>
        <v>0.04</v>
      </c>
    </row>
    <row r="22" spans="1:19" ht="26.5" customHeight="1" x14ac:dyDescent="0.35">
      <c r="A22" s="58"/>
      <c r="B22" s="60"/>
      <c r="C22" s="30" t="s">
        <v>54</v>
      </c>
      <c r="D22" s="14"/>
      <c r="E22" s="14"/>
      <c r="F22" s="14"/>
      <c r="G22" s="14"/>
      <c r="H22" s="14"/>
      <c r="I22" s="14"/>
      <c r="J22" s="14">
        <v>3</v>
      </c>
      <c r="K22" s="14"/>
      <c r="L22" s="14"/>
      <c r="M22" s="14"/>
      <c r="N22" s="14">
        <v>2</v>
      </c>
      <c r="O22" s="14"/>
      <c r="P22" s="11">
        <f t="shared" si="4"/>
        <v>0</v>
      </c>
      <c r="Q22" s="11">
        <f t="shared" si="5"/>
        <v>5</v>
      </c>
      <c r="R22" s="11">
        <f t="shared" si="6"/>
        <v>0</v>
      </c>
      <c r="S22" s="27">
        <f>((P22+Q22)*0.2)/10</f>
        <v>0.1</v>
      </c>
    </row>
    <row r="23" spans="1:19" ht="26.5" customHeight="1" x14ac:dyDescent="0.35">
      <c r="A23" s="59"/>
      <c r="B23" s="61"/>
      <c r="C23" s="44" t="s">
        <v>23</v>
      </c>
      <c r="D23" s="45"/>
      <c r="E23" s="45"/>
      <c r="F23" s="45"/>
      <c r="G23" s="45"/>
      <c r="H23" s="45"/>
      <c r="I23" s="45"/>
      <c r="J23" s="45">
        <v>3</v>
      </c>
      <c r="K23" s="45"/>
      <c r="L23" s="45"/>
      <c r="M23" s="45"/>
      <c r="N23" s="45">
        <v>2</v>
      </c>
      <c r="O23" s="45"/>
      <c r="P23" s="35">
        <f t="shared" si="4"/>
        <v>0</v>
      </c>
      <c r="Q23" s="35">
        <f t="shared" si="5"/>
        <v>5</v>
      </c>
      <c r="R23" s="35">
        <f t="shared" si="6"/>
        <v>0</v>
      </c>
      <c r="S23" s="36">
        <f>((P23+Q23)*0.4)/10</f>
        <v>0.2</v>
      </c>
    </row>
    <row r="24" spans="1:19" ht="13.5" customHeight="1" x14ac:dyDescent="0.35">
      <c r="A24" s="56" t="s">
        <v>24</v>
      </c>
      <c r="B24" s="57"/>
      <c r="C24" s="57"/>
      <c r="D24" s="46">
        <f t="shared" ref="D24:S24" si="7">SUM(D10:D23)</f>
        <v>20</v>
      </c>
      <c r="E24" s="46">
        <f t="shared" si="7"/>
        <v>0</v>
      </c>
      <c r="F24" s="46">
        <f t="shared" si="7"/>
        <v>0</v>
      </c>
      <c r="G24" s="46">
        <f t="shared" si="7"/>
        <v>0</v>
      </c>
      <c r="H24" s="46">
        <f t="shared" si="7"/>
        <v>11</v>
      </c>
      <c r="I24" s="46">
        <f t="shared" si="7"/>
        <v>0</v>
      </c>
      <c r="J24" s="46">
        <f t="shared" si="7"/>
        <v>6</v>
      </c>
      <c r="K24" s="46">
        <f t="shared" si="7"/>
        <v>0</v>
      </c>
      <c r="L24" s="46">
        <f t="shared" si="7"/>
        <v>4</v>
      </c>
      <c r="M24" s="46">
        <f t="shared" si="7"/>
        <v>0</v>
      </c>
      <c r="N24" s="46">
        <f t="shared" si="7"/>
        <v>4</v>
      </c>
      <c r="O24" s="46">
        <f t="shared" si="7"/>
        <v>0</v>
      </c>
      <c r="P24" s="46">
        <f t="shared" si="7"/>
        <v>35</v>
      </c>
      <c r="Q24" s="46">
        <f t="shared" si="7"/>
        <v>10</v>
      </c>
      <c r="R24" s="46">
        <f t="shared" si="7"/>
        <v>0</v>
      </c>
      <c r="S24" s="47">
        <f t="shared" si="7"/>
        <v>1</v>
      </c>
    </row>
    <row r="25" spans="1:19" ht="13.5" customHeight="1" x14ac:dyDescent="0.35">
      <c r="A25" s="56" t="s">
        <v>25</v>
      </c>
      <c r="B25" s="57"/>
      <c r="C25" s="57"/>
      <c r="D25" s="55">
        <f>SUM(D10:D21,F22)*0.02+F23*0.04</f>
        <v>0.4</v>
      </c>
      <c r="E25" s="55"/>
      <c r="F25" s="55"/>
      <c r="G25" s="55"/>
      <c r="H25" s="55">
        <f t="shared" ref="H25" si="8">SUM(H10:H21,J22)*0.02+J23*0.04</f>
        <v>0.4</v>
      </c>
      <c r="I25" s="55"/>
      <c r="J25" s="55"/>
      <c r="K25" s="55"/>
      <c r="L25" s="55">
        <f t="shared" ref="L25" si="9">SUM(L10:L21,N22)*0.02+N23*0.04</f>
        <v>0.2</v>
      </c>
      <c r="M25" s="55"/>
      <c r="N25" s="55"/>
      <c r="O25" s="55"/>
      <c r="P25" s="46"/>
      <c r="Q25" s="46"/>
      <c r="R25" s="46"/>
      <c r="S25" s="48"/>
    </row>
    <row r="26" spans="1:19" ht="13.5" customHeight="1" x14ac:dyDescent="0.35">
      <c r="A26" s="56" t="s">
        <v>26</v>
      </c>
      <c r="B26" s="57"/>
      <c r="C26" s="57"/>
      <c r="D26" s="56">
        <f>D25*10</f>
        <v>4</v>
      </c>
      <c r="E26" s="57"/>
      <c r="F26" s="57"/>
      <c r="G26" s="57"/>
      <c r="H26" s="56">
        <f t="shared" ref="H26" si="10">H25*10</f>
        <v>4</v>
      </c>
      <c r="I26" s="57"/>
      <c r="J26" s="57"/>
      <c r="K26" s="57"/>
      <c r="L26" s="56">
        <f t="shared" ref="L26" si="11">L25*10</f>
        <v>2</v>
      </c>
      <c r="M26" s="57"/>
      <c r="N26" s="57"/>
      <c r="O26" s="57"/>
      <c r="P26" s="49"/>
      <c r="Q26" s="49"/>
      <c r="R26" s="49"/>
      <c r="S26" s="50"/>
    </row>
    <row r="27" spans="1:19" ht="13.5" customHeight="1" x14ac:dyDescent="0.35">
      <c r="A27" s="23" t="s">
        <v>27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7"/>
      <c r="S27" s="7"/>
    </row>
    <row r="28" spans="1:19" ht="13.5" customHeight="1" x14ac:dyDescent="0.35">
      <c r="A28" s="23" t="s">
        <v>28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7"/>
      <c r="S28" s="7"/>
    </row>
    <row r="29" spans="1:19" ht="13.5" customHeight="1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ht="13.5" customHeight="1" x14ac:dyDescent="0.35">
      <c r="A30" s="7"/>
      <c r="B30" s="7"/>
      <c r="C30" s="7"/>
      <c r="D30" s="52" t="s">
        <v>29</v>
      </c>
      <c r="E30" s="53"/>
      <c r="F30" s="53"/>
      <c r="G30" s="53"/>
      <c r="H30" s="53"/>
      <c r="I30" s="7"/>
      <c r="J30" s="7"/>
      <c r="K30" s="7"/>
      <c r="L30" s="7"/>
      <c r="M30" s="7"/>
      <c r="N30" s="7"/>
      <c r="O30" s="7"/>
      <c r="P30" s="52" t="s">
        <v>30</v>
      </c>
      <c r="Q30" s="53"/>
      <c r="R30" s="53"/>
      <c r="S30" s="53"/>
    </row>
    <row r="33" spans="4:19" ht="13.5" customHeight="1" x14ac:dyDescent="0.35">
      <c r="D33" s="54" t="s">
        <v>31</v>
      </c>
      <c r="E33" s="53"/>
      <c r="F33" s="53"/>
      <c r="G33" s="53"/>
      <c r="H33" s="53"/>
      <c r="I33" s="7"/>
      <c r="J33" s="7"/>
      <c r="K33" s="7"/>
      <c r="L33" s="7"/>
      <c r="M33" s="7"/>
      <c r="N33" s="7"/>
      <c r="O33" s="7"/>
      <c r="P33" s="54" t="s">
        <v>32</v>
      </c>
      <c r="Q33" s="53"/>
      <c r="R33" s="53"/>
      <c r="S33" s="53"/>
    </row>
  </sheetData>
  <mergeCells count="55">
    <mergeCell ref="P30:S30"/>
    <mergeCell ref="D33:H33"/>
    <mergeCell ref="P33:S33"/>
    <mergeCell ref="L25:O25"/>
    <mergeCell ref="A26:C26"/>
    <mergeCell ref="D26:G26"/>
    <mergeCell ref="H26:K26"/>
    <mergeCell ref="L26:O26"/>
    <mergeCell ref="D30:H30"/>
    <mergeCell ref="H25:K25"/>
    <mergeCell ref="A21:A23"/>
    <mergeCell ref="B21:B23"/>
    <mergeCell ref="A24:C24"/>
    <mergeCell ref="A25:C25"/>
    <mergeCell ref="D25:G25"/>
    <mergeCell ref="Q17:Q18"/>
    <mergeCell ref="R17:R18"/>
    <mergeCell ref="S17:S18"/>
    <mergeCell ref="C19:C20"/>
    <mergeCell ref="P19:P20"/>
    <mergeCell ref="Q19:Q20"/>
    <mergeCell ref="R19:R20"/>
    <mergeCell ref="S19:S20"/>
    <mergeCell ref="P17:P18"/>
    <mergeCell ref="A11:A15"/>
    <mergeCell ref="B11:B15"/>
    <mergeCell ref="A17:A20"/>
    <mergeCell ref="B17:B20"/>
    <mergeCell ref="C17:C18"/>
    <mergeCell ref="L8:L9"/>
    <mergeCell ref="M8:M9"/>
    <mergeCell ref="N8:N9"/>
    <mergeCell ref="O8:O9"/>
    <mergeCell ref="P8:P9"/>
    <mergeCell ref="G8:G9"/>
    <mergeCell ref="H8:H9"/>
    <mergeCell ref="I8:I9"/>
    <mergeCell ref="J8:J9"/>
    <mergeCell ref="K8:K9"/>
    <mergeCell ref="A4:S4"/>
    <mergeCell ref="A5:S5"/>
    <mergeCell ref="A6:A9"/>
    <mergeCell ref="B6:B9"/>
    <mergeCell ref="C6:C9"/>
    <mergeCell ref="D6:O6"/>
    <mergeCell ref="P6:Q7"/>
    <mergeCell ref="R6:R9"/>
    <mergeCell ref="S6:S9"/>
    <mergeCell ref="D7:G7"/>
    <mergeCell ref="Q8:Q9"/>
    <mergeCell ref="H7:K7"/>
    <mergeCell ref="L7:O7"/>
    <mergeCell ref="D8:D9"/>
    <mergeCell ref="E8:E9"/>
    <mergeCell ref="F8:F9"/>
  </mergeCells>
  <printOptions horizontalCentered="1" verticalCentered="1"/>
  <pageMargins left="0.25" right="0.25" top="0.25" bottom="0.25" header="0" footer="0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51A88-1537-4A28-B340-D324BC6B6D8A}">
  <sheetPr>
    <pageSetUpPr fitToPage="1"/>
  </sheetPr>
  <dimension ref="A1:S35"/>
  <sheetViews>
    <sheetView showGridLines="0" topLeftCell="A7" zoomScale="60" zoomScaleNormal="60" workbookViewId="0">
      <selection activeCell="U24" sqref="U24"/>
    </sheetView>
  </sheetViews>
  <sheetFormatPr defaultColWidth="14.453125" defaultRowHeight="15" customHeight="1" x14ac:dyDescent="0.35"/>
  <cols>
    <col min="1" max="1" width="8.08984375" customWidth="1"/>
    <col min="2" max="2" width="44" customWidth="1"/>
    <col min="3" max="3" width="30.08984375" customWidth="1"/>
    <col min="4" max="19" width="7" customWidth="1"/>
    <col min="20" max="23" width="29.08984375" customWidth="1"/>
    <col min="24" max="26" width="8.81640625" customWidth="1"/>
  </cols>
  <sheetData>
    <row r="1" spans="1:19" ht="15.5" x14ac:dyDescent="0.35">
      <c r="A1" s="1" t="s">
        <v>0</v>
      </c>
      <c r="B1" s="2"/>
      <c r="C1" s="3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5"/>
      <c r="S1" s="5"/>
    </row>
    <row r="2" spans="1:19" ht="15.5" x14ac:dyDescent="0.35">
      <c r="A2" s="1" t="s">
        <v>2</v>
      </c>
      <c r="B2" s="2"/>
      <c r="C2" s="3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5"/>
      <c r="S2" s="5"/>
    </row>
    <row r="3" spans="1:19" ht="15.5" x14ac:dyDescent="0.35">
      <c r="A3" s="6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5" x14ac:dyDescent="0.35">
      <c r="A4" s="94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ht="15.5" x14ac:dyDescent="0.35">
      <c r="A5" s="78" t="s">
        <v>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ht="28.5" customHeight="1" x14ac:dyDescent="0.35">
      <c r="A6" s="79" t="s">
        <v>6</v>
      </c>
      <c r="B6" s="79" t="s">
        <v>33</v>
      </c>
      <c r="C6" s="79" t="s">
        <v>7</v>
      </c>
      <c r="D6" s="80" t="s">
        <v>34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2"/>
      <c r="P6" s="83" t="s">
        <v>8</v>
      </c>
      <c r="Q6" s="84"/>
      <c r="R6" s="79" t="s">
        <v>35</v>
      </c>
      <c r="S6" s="79" t="s">
        <v>9</v>
      </c>
    </row>
    <row r="7" spans="1:19" ht="28.5" customHeight="1" x14ac:dyDescent="0.35">
      <c r="A7" s="75"/>
      <c r="B7" s="75"/>
      <c r="C7" s="75"/>
      <c r="D7" s="80" t="s">
        <v>10</v>
      </c>
      <c r="E7" s="81"/>
      <c r="F7" s="81"/>
      <c r="G7" s="82"/>
      <c r="H7" s="80" t="s">
        <v>11</v>
      </c>
      <c r="I7" s="81"/>
      <c r="J7" s="81"/>
      <c r="K7" s="82"/>
      <c r="L7" s="80" t="s">
        <v>12</v>
      </c>
      <c r="M7" s="81"/>
      <c r="N7" s="81"/>
      <c r="O7" s="82"/>
      <c r="P7" s="67"/>
      <c r="Q7" s="85"/>
      <c r="R7" s="75"/>
      <c r="S7" s="75"/>
    </row>
    <row r="8" spans="1:19" ht="28.5" customHeight="1" x14ac:dyDescent="0.35">
      <c r="A8" s="75"/>
      <c r="B8" s="75"/>
      <c r="C8" s="75"/>
      <c r="D8" s="77" t="s">
        <v>13</v>
      </c>
      <c r="E8" s="77" t="s">
        <v>14</v>
      </c>
      <c r="F8" s="77" t="s">
        <v>15</v>
      </c>
      <c r="G8" s="77" t="s">
        <v>14</v>
      </c>
      <c r="H8" s="77" t="s">
        <v>13</v>
      </c>
      <c r="I8" s="77" t="s">
        <v>14</v>
      </c>
      <c r="J8" s="77" t="s">
        <v>15</v>
      </c>
      <c r="K8" s="77" t="s">
        <v>14</v>
      </c>
      <c r="L8" s="77" t="s">
        <v>13</v>
      </c>
      <c r="M8" s="77" t="s">
        <v>14</v>
      </c>
      <c r="N8" s="77" t="s">
        <v>15</v>
      </c>
      <c r="O8" s="77" t="s">
        <v>14</v>
      </c>
      <c r="P8" s="77" t="s">
        <v>13</v>
      </c>
      <c r="Q8" s="77" t="s">
        <v>15</v>
      </c>
      <c r="R8" s="75"/>
      <c r="S8" s="75"/>
    </row>
    <row r="9" spans="1:19" ht="28.5" customHeight="1" x14ac:dyDescent="0.3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1:19" ht="66.5" customHeight="1" x14ac:dyDescent="0.35">
      <c r="A10" s="68">
        <v>1</v>
      </c>
      <c r="B10" s="93" t="s">
        <v>70</v>
      </c>
      <c r="C10" s="9" t="s">
        <v>69</v>
      </c>
      <c r="D10" s="10">
        <v>3</v>
      </c>
      <c r="E10" s="10"/>
      <c r="F10" s="10"/>
      <c r="G10" s="10"/>
      <c r="H10" s="10">
        <v>2</v>
      </c>
      <c r="I10" s="10"/>
      <c r="J10" s="10"/>
      <c r="K10" s="10"/>
      <c r="L10" s="10"/>
      <c r="M10" s="10"/>
      <c r="N10" s="10"/>
      <c r="O10" s="10"/>
      <c r="P10" s="11">
        <f t="shared" ref="P10:P12" si="0">SUM(D10,H10,L10)</f>
        <v>5</v>
      </c>
      <c r="Q10" s="11">
        <f t="shared" ref="Q10:Q12" si="1">SUM(F10,J10,N10)</f>
        <v>0</v>
      </c>
      <c r="R10" s="11">
        <f t="shared" ref="R10:R12" si="2">SUM(E10,G10,I10,K10,M10,O10)</f>
        <v>0</v>
      </c>
      <c r="S10" s="27">
        <f t="shared" ref="S10:S11" si="3">((P10+Q10)*0.2)/10</f>
        <v>0.1</v>
      </c>
    </row>
    <row r="11" spans="1:19" ht="66.5" customHeight="1" x14ac:dyDescent="0.35">
      <c r="A11" s="63"/>
      <c r="B11" s="63"/>
      <c r="C11" s="9" t="s">
        <v>19</v>
      </c>
      <c r="D11" s="12">
        <v>3</v>
      </c>
      <c r="E11" s="12"/>
      <c r="F11" s="12"/>
      <c r="G11" s="12"/>
      <c r="H11" s="12">
        <v>2</v>
      </c>
      <c r="I11" s="12"/>
      <c r="J11" s="12"/>
      <c r="K11" s="12"/>
      <c r="L11" s="12"/>
      <c r="M11" s="12"/>
      <c r="N11" s="12"/>
      <c r="O11" s="12"/>
      <c r="P11" s="11">
        <f t="shared" si="0"/>
        <v>5</v>
      </c>
      <c r="Q11" s="11">
        <f t="shared" si="1"/>
        <v>0</v>
      </c>
      <c r="R11" s="11">
        <f t="shared" si="2"/>
        <v>0</v>
      </c>
      <c r="S11" s="27">
        <f t="shared" si="3"/>
        <v>0.1</v>
      </c>
    </row>
    <row r="12" spans="1:19" ht="15.5" customHeight="1" x14ac:dyDescent="0.35">
      <c r="A12" s="74">
        <v>2</v>
      </c>
      <c r="B12" s="89" t="s">
        <v>72</v>
      </c>
      <c r="C12" s="66" t="s">
        <v>66</v>
      </c>
      <c r="D12" s="12">
        <v>1</v>
      </c>
      <c r="E12" s="12"/>
      <c r="F12" s="12"/>
      <c r="G12" s="12"/>
      <c r="H12" s="12">
        <v>1</v>
      </c>
      <c r="I12" s="12"/>
      <c r="J12" s="12"/>
      <c r="K12" s="12"/>
      <c r="L12" s="12">
        <v>1</v>
      </c>
      <c r="M12" s="12"/>
      <c r="N12" s="12"/>
      <c r="O12" s="12"/>
      <c r="P12" s="62">
        <f t="shared" si="0"/>
        <v>3</v>
      </c>
      <c r="Q12" s="62">
        <f t="shared" si="1"/>
        <v>0</v>
      </c>
      <c r="R12" s="62">
        <f t="shared" si="2"/>
        <v>0</v>
      </c>
      <c r="S12" s="64">
        <f>(SUM(D12,H12,L12)*0.2/10)</f>
        <v>6.0000000000000012E-2</v>
      </c>
    </row>
    <row r="13" spans="1:19" ht="15.5" x14ac:dyDescent="0.35">
      <c r="A13" s="75"/>
      <c r="B13" s="92"/>
      <c r="C13" s="67"/>
      <c r="D13" s="13" t="s">
        <v>20</v>
      </c>
      <c r="E13" s="14"/>
      <c r="F13" s="14"/>
      <c r="G13" s="14"/>
      <c r="H13" s="13" t="s">
        <v>20</v>
      </c>
      <c r="I13" s="14"/>
      <c r="J13" s="14"/>
      <c r="K13" s="14"/>
      <c r="L13" s="13" t="s">
        <v>20</v>
      </c>
      <c r="M13" s="14"/>
      <c r="N13" s="14"/>
      <c r="O13" s="14"/>
      <c r="P13" s="63"/>
      <c r="Q13" s="63"/>
      <c r="R13" s="63"/>
      <c r="S13" s="63"/>
    </row>
    <row r="14" spans="1:19" ht="13.5" customHeight="1" x14ac:dyDescent="0.35">
      <c r="A14" s="75"/>
      <c r="B14" s="92"/>
      <c r="C14" s="66" t="s">
        <v>67</v>
      </c>
      <c r="D14" s="12"/>
      <c r="E14" s="12"/>
      <c r="F14" s="12"/>
      <c r="G14" s="12"/>
      <c r="H14" s="12"/>
      <c r="I14" s="12"/>
      <c r="J14" s="12"/>
      <c r="K14" s="12"/>
      <c r="L14" s="12">
        <v>1</v>
      </c>
      <c r="M14" s="12"/>
      <c r="N14" s="12"/>
      <c r="O14" s="12"/>
      <c r="P14" s="62">
        <f>SUM(D14,H14,L14)</f>
        <v>1</v>
      </c>
      <c r="Q14" s="62">
        <f>SUM(F14,J14,N14)</f>
        <v>0</v>
      </c>
      <c r="R14" s="62">
        <f>SUM(E14,G14,I14,K14,M14,O14)</f>
        <v>0</v>
      </c>
      <c r="S14" s="64">
        <f>(SUM(D14,H14,L14)*0.2/10)</f>
        <v>0.02</v>
      </c>
    </row>
    <row r="15" spans="1:19" ht="15.5" x14ac:dyDescent="0.35">
      <c r="A15" s="75"/>
      <c r="B15" s="92"/>
      <c r="C15" s="67"/>
      <c r="D15" s="14"/>
      <c r="E15" s="14"/>
      <c r="F15" s="14"/>
      <c r="G15" s="14"/>
      <c r="H15" s="14"/>
      <c r="I15" s="14"/>
      <c r="J15" s="14"/>
      <c r="K15" s="14"/>
      <c r="L15" s="13" t="s">
        <v>21</v>
      </c>
      <c r="M15" s="14"/>
      <c r="N15" s="14"/>
      <c r="O15" s="14"/>
      <c r="P15" s="63"/>
      <c r="Q15" s="63"/>
      <c r="R15" s="63"/>
      <c r="S15" s="63"/>
    </row>
    <row r="16" spans="1:19" ht="13.5" customHeight="1" x14ac:dyDescent="0.35">
      <c r="A16" s="75"/>
      <c r="B16" s="92"/>
      <c r="C16" s="66" t="s">
        <v>22</v>
      </c>
      <c r="D16" s="12">
        <v>1</v>
      </c>
      <c r="E16" s="12"/>
      <c r="F16" s="12"/>
      <c r="G16" s="12"/>
      <c r="H16" s="12">
        <v>2</v>
      </c>
      <c r="I16" s="12"/>
      <c r="J16" s="12"/>
      <c r="K16" s="12"/>
      <c r="L16" s="12">
        <v>3</v>
      </c>
      <c r="M16" s="12"/>
      <c r="N16" s="12"/>
      <c r="O16" s="12"/>
      <c r="P16" s="62">
        <f>SUM(D16,H16,L16)</f>
        <v>6</v>
      </c>
      <c r="Q16" s="62">
        <f>SUM(F16,J16,N16)</f>
        <v>0</v>
      </c>
      <c r="R16" s="62">
        <f>SUM(E16,G16,I16,K16,M16,O16)</f>
        <v>0</v>
      </c>
      <c r="S16" s="64">
        <f>(SUM(D16,H16,L16)*0.2/10)</f>
        <v>0.12000000000000002</v>
      </c>
    </row>
    <row r="17" spans="1:19" ht="15.5" x14ac:dyDescent="0.35">
      <c r="A17" s="75"/>
      <c r="B17" s="92"/>
      <c r="C17" s="67"/>
      <c r="D17" s="13" t="s">
        <v>21</v>
      </c>
      <c r="E17" s="14"/>
      <c r="F17" s="14"/>
      <c r="G17" s="14"/>
      <c r="H17" s="13" t="s">
        <v>21</v>
      </c>
      <c r="I17" s="14"/>
      <c r="J17" s="14"/>
      <c r="K17" s="14"/>
      <c r="L17" s="13" t="s">
        <v>21</v>
      </c>
      <c r="M17" s="14"/>
      <c r="N17" s="14"/>
      <c r="O17" s="14"/>
      <c r="P17" s="63"/>
      <c r="Q17" s="63"/>
      <c r="R17" s="63"/>
      <c r="S17" s="63"/>
    </row>
    <row r="18" spans="1:19" ht="15.5" x14ac:dyDescent="0.35">
      <c r="A18" s="75"/>
      <c r="B18" s="92"/>
      <c r="C18" s="76" t="s">
        <v>50</v>
      </c>
      <c r="D18" s="12">
        <v>3</v>
      </c>
      <c r="E18" s="12"/>
      <c r="F18" s="12"/>
      <c r="G18" s="12"/>
      <c r="H18" s="12">
        <v>2</v>
      </c>
      <c r="I18" s="12"/>
      <c r="J18" s="12"/>
      <c r="K18" s="12"/>
      <c r="L18" s="12"/>
      <c r="M18" s="12"/>
      <c r="N18" s="12"/>
      <c r="O18" s="12"/>
      <c r="P18" s="62">
        <f>SUM(D18,H18,L18)</f>
        <v>5</v>
      </c>
      <c r="Q18" s="62">
        <f>SUM(F18,J18,N18)</f>
        <v>0</v>
      </c>
      <c r="R18" s="62">
        <f>SUM(E18,G18,I18,K18,M18,O18)</f>
        <v>0</v>
      </c>
      <c r="S18" s="64">
        <f>(SUM(D18,H18,L18)*0.2/10)</f>
        <v>0.1</v>
      </c>
    </row>
    <row r="19" spans="1:19" ht="15.5" x14ac:dyDescent="0.35">
      <c r="A19" s="75"/>
      <c r="B19" s="92"/>
      <c r="C19" s="63"/>
      <c r="D19" s="13" t="s">
        <v>51</v>
      </c>
      <c r="E19" s="14"/>
      <c r="F19" s="14"/>
      <c r="G19" s="14"/>
      <c r="H19" s="13" t="s">
        <v>51</v>
      </c>
      <c r="I19" s="14"/>
      <c r="J19" s="14"/>
      <c r="K19" s="14"/>
      <c r="L19" s="14"/>
      <c r="M19" s="14"/>
      <c r="N19" s="14"/>
      <c r="O19" s="14"/>
      <c r="P19" s="63"/>
      <c r="Q19" s="63"/>
      <c r="R19" s="63"/>
      <c r="S19" s="63"/>
    </row>
    <row r="20" spans="1:19" ht="15.5" x14ac:dyDescent="0.35">
      <c r="A20" s="75"/>
      <c r="B20" s="92"/>
      <c r="C20" s="66" t="s">
        <v>52</v>
      </c>
      <c r="D20" s="12">
        <v>1</v>
      </c>
      <c r="E20" s="12"/>
      <c r="F20" s="12"/>
      <c r="G20" s="12"/>
      <c r="H20" s="12">
        <v>2</v>
      </c>
      <c r="I20" s="12"/>
      <c r="J20" s="12"/>
      <c r="K20" s="12"/>
      <c r="L20" s="12">
        <v>2</v>
      </c>
      <c r="M20" s="12"/>
      <c r="N20" s="12"/>
      <c r="O20" s="12"/>
      <c r="P20" s="62">
        <f>SUM(D20,H20,L20)</f>
        <v>5</v>
      </c>
      <c r="Q20" s="62">
        <f>SUM(F20,J20,N20)</f>
        <v>0</v>
      </c>
      <c r="R20" s="62">
        <f>SUM(E20,G20,I20,K20,M20,O20)</f>
        <v>0</v>
      </c>
      <c r="S20" s="64">
        <f>(SUM(D20,H20,L20)*0.2/10)</f>
        <v>0.1</v>
      </c>
    </row>
    <row r="21" spans="1:19" ht="15.5" x14ac:dyDescent="0.35">
      <c r="A21" s="63"/>
      <c r="B21" s="90"/>
      <c r="C21" s="67"/>
      <c r="D21" s="13" t="s">
        <v>21</v>
      </c>
      <c r="E21" s="14"/>
      <c r="F21" s="14"/>
      <c r="G21" s="14"/>
      <c r="H21" s="13" t="s">
        <v>21</v>
      </c>
      <c r="I21" s="14"/>
      <c r="J21" s="14"/>
      <c r="K21" s="14"/>
      <c r="L21" s="13" t="s">
        <v>21</v>
      </c>
      <c r="M21" s="14"/>
      <c r="N21" s="14"/>
      <c r="O21" s="14"/>
      <c r="P21" s="63"/>
      <c r="Q21" s="63"/>
      <c r="R21" s="63"/>
      <c r="S21" s="63"/>
    </row>
    <row r="22" spans="1:19" ht="30.5" customHeight="1" x14ac:dyDescent="0.35">
      <c r="A22" s="68">
        <v>3</v>
      </c>
      <c r="B22" s="89" t="s">
        <v>73</v>
      </c>
      <c r="C22" s="9" t="s">
        <v>17</v>
      </c>
      <c r="D22" s="10">
        <v>1</v>
      </c>
      <c r="E22" s="10"/>
      <c r="F22" s="10"/>
      <c r="G22" s="10"/>
      <c r="H22" s="10">
        <v>3</v>
      </c>
      <c r="I22" s="10"/>
      <c r="J22" s="10"/>
      <c r="K22" s="10"/>
      <c r="L22" s="10">
        <v>1</v>
      </c>
      <c r="M22" s="10"/>
      <c r="N22" s="10"/>
      <c r="O22" s="10"/>
      <c r="P22" s="11">
        <f>SUM(D22,H22,L22)</f>
        <v>5</v>
      </c>
      <c r="Q22" s="11">
        <f>SUM(F22,J22,N22)</f>
        <v>0</v>
      </c>
      <c r="R22" s="11">
        <f>SUM(E22,G22,I22,K22,M22,O22)</f>
        <v>0</v>
      </c>
      <c r="S22" s="27">
        <f>((P22+Q22)*0.2)/10</f>
        <v>0.1</v>
      </c>
    </row>
    <row r="23" spans="1:19" ht="30.5" customHeight="1" x14ac:dyDescent="0.35">
      <c r="A23" s="63"/>
      <c r="B23" s="91"/>
      <c r="C23" s="15" t="s">
        <v>16</v>
      </c>
      <c r="D23" s="10"/>
      <c r="E23" s="10"/>
      <c r="F23" s="10">
        <v>3</v>
      </c>
      <c r="G23" s="10"/>
      <c r="H23" s="10"/>
      <c r="I23" s="10"/>
      <c r="J23" s="10">
        <v>2</v>
      </c>
      <c r="K23" s="10"/>
      <c r="L23" s="10"/>
      <c r="M23" s="10"/>
      <c r="N23" s="10"/>
      <c r="O23" s="10"/>
      <c r="P23" s="11">
        <f>SUM(D23,H23,L23)</f>
        <v>0</v>
      </c>
      <c r="Q23" s="11">
        <f>SUM(F23,J23,N23)</f>
        <v>5</v>
      </c>
      <c r="R23" s="11">
        <f>SUM(E23,G23,I23,K23,M23,O23)</f>
        <v>0</v>
      </c>
      <c r="S23" s="27">
        <f>((P23+Q23)*0.2)/10</f>
        <v>0.1</v>
      </c>
    </row>
    <row r="24" spans="1:19" ht="48.65" customHeight="1" x14ac:dyDescent="0.35">
      <c r="A24" s="68">
        <v>4</v>
      </c>
      <c r="B24" s="89" t="s">
        <v>74</v>
      </c>
      <c r="C24" s="16" t="s">
        <v>68</v>
      </c>
      <c r="D24" s="14"/>
      <c r="E24" s="14"/>
      <c r="F24" s="14">
        <v>2</v>
      </c>
      <c r="G24" s="14"/>
      <c r="H24" s="14"/>
      <c r="I24" s="14"/>
      <c r="J24" s="14"/>
      <c r="K24" s="14"/>
      <c r="L24" s="14"/>
      <c r="M24" s="14"/>
      <c r="N24" s="14"/>
      <c r="O24" s="14"/>
      <c r="P24" s="11">
        <f t="shared" ref="P24:P25" si="4">SUM(D24,H24,L24)</f>
        <v>0</v>
      </c>
      <c r="Q24" s="11">
        <f t="shared" ref="Q24:Q25" si="5">SUM(F24,J24,N24)</f>
        <v>2</v>
      </c>
      <c r="R24" s="11">
        <f t="shared" ref="R24:R25" si="6">SUM(E24,G24,I24,K24,M24,O24)</f>
        <v>0</v>
      </c>
      <c r="S24" s="27">
        <f t="shared" ref="S24:S25" si="7">((P24+Q24)*0.4)/10</f>
        <v>0.08</v>
      </c>
    </row>
    <row r="25" spans="1:19" ht="48.65" customHeight="1" x14ac:dyDescent="0.35">
      <c r="A25" s="63"/>
      <c r="B25" s="90"/>
      <c r="C25" s="16" t="s">
        <v>23</v>
      </c>
      <c r="D25" s="14"/>
      <c r="E25" s="14"/>
      <c r="F25" s="14"/>
      <c r="G25" s="14"/>
      <c r="H25" s="14"/>
      <c r="I25" s="14"/>
      <c r="J25" s="14">
        <v>2</v>
      </c>
      <c r="K25" s="14"/>
      <c r="L25" s="14"/>
      <c r="M25" s="14"/>
      <c r="N25" s="14">
        <v>1</v>
      </c>
      <c r="O25" s="14"/>
      <c r="P25" s="11">
        <f t="shared" si="4"/>
        <v>0</v>
      </c>
      <c r="Q25" s="11">
        <f t="shared" si="5"/>
        <v>3</v>
      </c>
      <c r="R25" s="11">
        <f t="shared" si="6"/>
        <v>0</v>
      </c>
      <c r="S25" s="27">
        <f t="shared" si="7"/>
        <v>0.12000000000000002</v>
      </c>
    </row>
    <row r="26" spans="1:19" ht="13.5" customHeight="1" x14ac:dyDescent="0.35">
      <c r="A26" s="38" t="s">
        <v>24</v>
      </c>
      <c r="B26" s="31"/>
      <c r="C26" s="32"/>
      <c r="D26" s="17">
        <f t="shared" ref="D26:S26" si="8">SUM(D10:D25)</f>
        <v>13</v>
      </c>
      <c r="E26" s="17">
        <f t="shared" si="8"/>
        <v>0</v>
      </c>
      <c r="F26" s="17">
        <f t="shared" si="8"/>
        <v>5</v>
      </c>
      <c r="G26" s="17">
        <f t="shared" si="8"/>
        <v>0</v>
      </c>
      <c r="H26" s="17">
        <f t="shared" si="8"/>
        <v>14</v>
      </c>
      <c r="I26" s="17">
        <f t="shared" si="8"/>
        <v>0</v>
      </c>
      <c r="J26" s="17">
        <f t="shared" si="8"/>
        <v>4</v>
      </c>
      <c r="K26" s="17">
        <f t="shared" si="8"/>
        <v>0</v>
      </c>
      <c r="L26" s="17">
        <f t="shared" si="8"/>
        <v>8</v>
      </c>
      <c r="M26" s="17">
        <f t="shared" si="8"/>
        <v>0</v>
      </c>
      <c r="N26" s="17">
        <f t="shared" si="8"/>
        <v>1</v>
      </c>
      <c r="O26" s="17">
        <f t="shared" si="8"/>
        <v>0</v>
      </c>
      <c r="P26" s="17">
        <f t="shared" si="8"/>
        <v>35</v>
      </c>
      <c r="Q26" s="17">
        <f t="shared" si="8"/>
        <v>10</v>
      </c>
      <c r="R26" s="17">
        <f t="shared" si="8"/>
        <v>0</v>
      </c>
      <c r="S26" s="18">
        <f t="shared" si="8"/>
        <v>0.99999999999999989</v>
      </c>
    </row>
    <row r="27" spans="1:19" ht="13.5" customHeight="1" x14ac:dyDescent="0.35">
      <c r="A27" s="39" t="s">
        <v>25</v>
      </c>
      <c r="B27" s="40"/>
      <c r="C27" s="34"/>
      <c r="D27" s="86">
        <f>SUM(D10:D22,F23)*0.02+SUM(F24:F25)*0.04</f>
        <v>0.4</v>
      </c>
      <c r="E27" s="81"/>
      <c r="F27" s="81"/>
      <c r="G27" s="82"/>
      <c r="H27" s="86">
        <f t="shared" ref="H27" si="9">SUM(H10:H22,J23)*0.02+SUM(J24:J25)*0.04</f>
        <v>0.4</v>
      </c>
      <c r="I27" s="81"/>
      <c r="J27" s="81"/>
      <c r="K27" s="82"/>
      <c r="L27" s="86">
        <f t="shared" ref="L27" si="10">SUM(L10:L22,N23)*0.02+SUM(N24:N25)*0.04</f>
        <v>0.2</v>
      </c>
      <c r="M27" s="81"/>
      <c r="N27" s="81"/>
      <c r="O27" s="82"/>
      <c r="P27" s="17"/>
      <c r="Q27" s="17"/>
      <c r="R27" s="17"/>
      <c r="S27" s="19"/>
    </row>
    <row r="28" spans="1:19" ht="13.5" customHeight="1" x14ac:dyDescent="0.35">
      <c r="A28" s="41" t="s">
        <v>26</v>
      </c>
      <c r="B28" s="42"/>
      <c r="C28" s="43"/>
      <c r="D28" s="87">
        <f>D27*10</f>
        <v>4</v>
      </c>
      <c r="E28" s="81"/>
      <c r="F28" s="81"/>
      <c r="G28" s="82"/>
      <c r="H28" s="88">
        <f>H27*10</f>
        <v>4</v>
      </c>
      <c r="I28" s="81"/>
      <c r="J28" s="81"/>
      <c r="K28" s="82"/>
      <c r="L28" s="88">
        <f>L27*10</f>
        <v>2</v>
      </c>
      <c r="M28" s="81"/>
      <c r="N28" s="81"/>
      <c r="O28" s="82"/>
      <c r="P28" s="20"/>
      <c r="Q28" s="20"/>
      <c r="R28" s="20"/>
      <c r="S28" s="21"/>
    </row>
    <row r="29" spans="1:19" ht="13.5" customHeight="1" x14ac:dyDescent="0.35">
      <c r="A29" s="23" t="s">
        <v>27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7"/>
      <c r="S29" s="7"/>
    </row>
    <row r="30" spans="1:19" ht="13.5" customHeight="1" x14ac:dyDescent="0.35">
      <c r="A30" s="23" t="s">
        <v>28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7"/>
      <c r="S30" s="7"/>
    </row>
    <row r="31" spans="1:19" ht="13.5" customHeight="1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ht="13.5" customHeight="1" x14ac:dyDescent="0.35">
      <c r="A32" s="7"/>
      <c r="B32" s="7"/>
      <c r="C32" s="7"/>
      <c r="D32" s="52" t="s">
        <v>29</v>
      </c>
      <c r="E32" s="53"/>
      <c r="F32" s="53"/>
      <c r="G32" s="53"/>
      <c r="H32" s="53"/>
      <c r="I32" s="7"/>
      <c r="J32" s="7"/>
      <c r="K32" s="7"/>
      <c r="L32" s="7"/>
      <c r="M32" s="7"/>
      <c r="N32" s="7"/>
      <c r="O32" s="7"/>
      <c r="P32" s="52" t="s">
        <v>30</v>
      </c>
      <c r="Q32" s="53"/>
      <c r="R32" s="53"/>
      <c r="S32" s="53"/>
    </row>
    <row r="33" spans="1:19" ht="13.5" customHeight="1" x14ac:dyDescent="0.35">
      <c r="A33" s="7"/>
      <c r="B33" s="7"/>
      <c r="C33" s="7"/>
      <c r="D33" s="22"/>
      <c r="E33" s="22"/>
      <c r="F33" s="22"/>
      <c r="G33" s="22"/>
      <c r="H33" s="22"/>
      <c r="I33" s="7"/>
      <c r="J33" s="7"/>
      <c r="K33" s="7"/>
      <c r="L33" s="7"/>
      <c r="M33" s="7"/>
      <c r="N33" s="7"/>
      <c r="O33" s="7"/>
      <c r="P33" s="22"/>
      <c r="Q33" s="22"/>
      <c r="R33" s="22"/>
      <c r="S33" s="22"/>
    </row>
    <row r="34" spans="1:19" ht="13.5" customHeight="1" x14ac:dyDescent="0.35">
      <c r="A34" s="7"/>
      <c r="B34" s="7"/>
      <c r="C34" s="7"/>
      <c r="D34" s="22"/>
      <c r="E34" s="22"/>
      <c r="F34" s="22"/>
      <c r="G34" s="22"/>
      <c r="H34" s="22"/>
      <c r="I34" s="7"/>
      <c r="J34" s="7"/>
      <c r="K34" s="7"/>
      <c r="L34" s="7"/>
      <c r="M34" s="7"/>
      <c r="N34" s="7"/>
      <c r="O34" s="7"/>
      <c r="P34" s="22"/>
      <c r="Q34" s="22"/>
      <c r="R34" s="22"/>
      <c r="S34" s="22"/>
    </row>
    <row r="35" spans="1:19" ht="13.5" customHeight="1" x14ac:dyDescent="0.35">
      <c r="A35" s="7"/>
      <c r="B35" s="7"/>
      <c r="C35" s="7"/>
      <c r="D35" s="54" t="s">
        <v>31</v>
      </c>
      <c r="E35" s="53"/>
      <c r="F35" s="53"/>
      <c r="G35" s="53"/>
      <c r="H35" s="53"/>
      <c r="I35" s="7"/>
      <c r="J35" s="7"/>
      <c r="K35" s="7"/>
      <c r="L35" s="7"/>
      <c r="M35" s="7"/>
      <c r="N35" s="7"/>
      <c r="O35" s="7"/>
      <c r="P35" s="54" t="s">
        <v>32</v>
      </c>
      <c r="Q35" s="53"/>
      <c r="R35" s="53"/>
      <c r="S35" s="53"/>
    </row>
  </sheetData>
  <mergeCells count="69">
    <mergeCell ref="A4:S4"/>
    <mergeCell ref="A5:S5"/>
    <mergeCell ref="A6:A9"/>
    <mergeCell ref="B6:B9"/>
    <mergeCell ref="C6:C9"/>
    <mergeCell ref="D6:O6"/>
    <mergeCell ref="P6:Q7"/>
    <mergeCell ref="R6:R9"/>
    <mergeCell ref="S6:S9"/>
    <mergeCell ref="D7:G7"/>
    <mergeCell ref="H7:K7"/>
    <mergeCell ref="L7:O7"/>
    <mergeCell ref="D8:D9"/>
    <mergeCell ref="E8:E9"/>
    <mergeCell ref="F8:F9"/>
    <mergeCell ref="G8:G9"/>
    <mergeCell ref="N8:N9"/>
    <mergeCell ref="O8:O9"/>
    <mergeCell ref="P8:P9"/>
    <mergeCell ref="Q8:Q9"/>
    <mergeCell ref="A10:A11"/>
    <mergeCell ref="B10:B11"/>
    <mergeCell ref="H8:H9"/>
    <mergeCell ref="I8:I9"/>
    <mergeCell ref="J8:J9"/>
    <mergeCell ref="K8:K9"/>
    <mergeCell ref="M8:M9"/>
    <mergeCell ref="L8:L9"/>
    <mergeCell ref="R14:R15"/>
    <mergeCell ref="S14:S15"/>
    <mergeCell ref="C12:C13"/>
    <mergeCell ref="P12:P13"/>
    <mergeCell ref="Q12:Q13"/>
    <mergeCell ref="R12:R13"/>
    <mergeCell ref="S12:S13"/>
    <mergeCell ref="C14:C15"/>
    <mergeCell ref="P14:P15"/>
    <mergeCell ref="R16:R17"/>
    <mergeCell ref="S16:S17"/>
    <mergeCell ref="C18:C19"/>
    <mergeCell ref="P18:P19"/>
    <mergeCell ref="Q18:Q19"/>
    <mergeCell ref="R18:R19"/>
    <mergeCell ref="S18:S19"/>
    <mergeCell ref="A24:A25"/>
    <mergeCell ref="B24:B25"/>
    <mergeCell ref="C16:C17"/>
    <mergeCell ref="P16:P17"/>
    <mergeCell ref="Q16:Q17"/>
    <mergeCell ref="A22:A23"/>
    <mergeCell ref="B22:B23"/>
    <mergeCell ref="C20:C21"/>
    <mergeCell ref="P20:P21"/>
    <mergeCell ref="Q20:Q21"/>
    <mergeCell ref="A12:A21"/>
    <mergeCell ref="B12:B21"/>
    <mergeCell ref="Q14:Q15"/>
    <mergeCell ref="R20:R21"/>
    <mergeCell ref="S20:S21"/>
    <mergeCell ref="D32:H32"/>
    <mergeCell ref="P32:S32"/>
    <mergeCell ref="D35:H35"/>
    <mergeCell ref="P35:S35"/>
    <mergeCell ref="D27:G27"/>
    <mergeCell ref="H27:K27"/>
    <mergeCell ref="L27:O27"/>
    <mergeCell ref="D28:G28"/>
    <mergeCell ref="H28:K28"/>
    <mergeCell ref="L28:O28"/>
  </mergeCells>
  <printOptions horizontalCentered="1" verticalCentered="1"/>
  <pageMargins left="0.25" right="0.25" top="0.25" bottom="0.25" header="0" footer="0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showGridLines="0" tabSelected="1" zoomScale="50" zoomScaleNormal="50" workbookViewId="0">
      <selection activeCell="P34" sqref="A1:S34"/>
    </sheetView>
  </sheetViews>
  <sheetFormatPr defaultColWidth="14.453125" defaultRowHeight="15" customHeight="1" x14ac:dyDescent="0.35"/>
  <cols>
    <col min="1" max="1" width="8.1796875" customWidth="1"/>
    <col min="2" max="2" width="44" customWidth="1"/>
    <col min="3" max="3" width="30.1796875" customWidth="1"/>
    <col min="4" max="18" width="7" customWidth="1"/>
    <col min="19" max="19" width="7.81640625" customWidth="1"/>
    <col min="20" max="23" width="29.1796875" customWidth="1"/>
    <col min="24" max="26" width="8.81640625" customWidth="1"/>
  </cols>
  <sheetData>
    <row r="1" spans="1:19" ht="15.5" x14ac:dyDescent="0.35">
      <c r="A1" s="1" t="s">
        <v>0</v>
      </c>
      <c r="B1" s="2"/>
      <c r="C1" s="3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5"/>
      <c r="S1" s="5"/>
    </row>
    <row r="2" spans="1:19" ht="15.5" x14ac:dyDescent="0.35">
      <c r="A2" s="1" t="s">
        <v>2</v>
      </c>
      <c r="B2" s="2"/>
      <c r="C2" s="3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5"/>
      <c r="S2" s="5"/>
    </row>
    <row r="3" spans="1:19" ht="15.5" x14ac:dyDescent="0.35">
      <c r="A3" s="6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5" x14ac:dyDescent="0.35">
      <c r="A4" s="94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ht="15.5" x14ac:dyDescent="0.35">
      <c r="A5" s="78" t="s">
        <v>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ht="28.5" customHeight="1" x14ac:dyDescent="0.35">
      <c r="A6" s="79" t="s">
        <v>6</v>
      </c>
      <c r="B6" s="79" t="s">
        <v>33</v>
      </c>
      <c r="C6" s="79" t="s">
        <v>7</v>
      </c>
      <c r="D6" s="80" t="s">
        <v>34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P6" s="83" t="s">
        <v>8</v>
      </c>
      <c r="Q6" s="102"/>
      <c r="R6" s="79" t="s">
        <v>35</v>
      </c>
      <c r="S6" s="79" t="s">
        <v>9</v>
      </c>
    </row>
    <row r="7" spans="1:19" ht="28.5" customHeight="1" x14ac:dyDescent="0.35">
      <c r="A7" s="96"/>
      <c r="B7" s="96"/>
      <c r="C7" s="96"/>
      <c r="D7" s="80" t="s">
        <v>10</v>
      </c>
      <c r="E7" s="100"/>
      <c r="F7" s="100"/>
      <c r="G7" s="101"/>
      <c r="H7" s="80" t="s">
        <v>11</v>
      </c>
      <c r="I7" s="100"/>
      <c r="J7" s="100"/>
      <c r="K7" s="101"/>
      <c r="L7" s="80" t="s">
        <v>12</v>
      </c>
      <c r="M7" s="100"/>
      <c r="N7" s="100"/>
      <c r="O7" s="101"/>
      <c r="P7" s="98"/>
      <c r="Q7" s="103"/>
      <c r="R7" s="96"/>
      <c r="S7" s="96"/>
    </row>
    <row r="8" spans="1:19" ht="28.5" customHeight="1" x14ac:dyDescent="0.35">
      <c r="A8" s="96"/>
      <c r="B8" s="96"/>
      <c r="C8" s="96"/>
      <c r="D8" s="77" t="s">
        <v>13</v>
      </c>
      <c r="E8" s="77" t="s">
        <v>14</v>
      </c>
      <c r="F8" s="77" t="s">
        <v>15</v>
      </c>
      <c r="G8" s="77" t="s">
        <v>14</v>
      </c>
      <c r="H8" s="77" t="s">
        <v>13</v>
      </c>
      <c r="I8" s="77" t="s">
        <v>14</v>
      </c>
      <c r="J8" s="77" t="s">
        <v>15</v>
      </c>
      <c r="K8" s="77" t="s">
        <v>14</v>
      </c>
      <c r="L8" s="77" t="s">
        <v>13</v>
      </c>
      <c r="M8" s="77" t="s">
        <v>14</v>
      </c>
      <c r="N8" s="77" t="s">
        <v>15</v>
      </c>
      <c r="O8" s="77" t="s">
        <v>14</v>
      </c>
      <c r="P8" s="77" t="s">
        <v>13</v>
      </c>
      <c r="Q8" s="77" t="s">
        <v>15</v>
      </c>
      <c r="R8" s="96"/>
      <c r="S8" s="96"/>
    </row>
    <row r="9" spans="1:19" ht="14.5" x14ac:dyDescent="0.3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</row>
    <row r="10" spans="1:19" ht="90" x14ac:dyDescent="0.35">
      <c r="A10" s="8">
        <v>1</v>
      </c>
      <c r="B10" s="33" t="s">
        <v>71</v>
      </c>
      <c r="C10" s="9" t="s">
        <v>19</v>
      </c>
      <c r="D10" s="12">
        <v>2</v>
      </c>
      <c r="E10" s="12"/>
      <c r="F10" s="12"/>
      <c r="G10" s="12"/>
      <c r="H10" s="12">
        <v>1</v>
      </c>
      <c r="I10" s="12"/>
      <c r="J10" s="10"/>
      <c r="K10" s="10"/>
      <c r="L10" s="10"/>
      <c r="M10" s="10"/>
      <c r="N10" s="10"/>
      <c r="O10" s="10"/>
      <c r="P10" s="11">
        <f>SUM(D10,H10,L10)</f>
        <v>3</v>
      </c>
      <c r="Q10" s="11">
        <f>SUM(F10,J10,N10)</f>
        <v>0</v>
      </c>
      <c r="R10" s="11">
        <f>SUM(E10,G10,I10,K10,M10,O10)</f>
        <v>0</v>
      </c>
      <c r="S10" s="24">
        <f>((P10+Q10)*0.2)/10</f>
        <v>6.0000000000000012E-2</v>
      </c>
    </row>
    <row r="11" spans="1:19" ht="15.5" x14ac:dyDescent="0.35">
      <c r="A11" s="74">
        <v>2</v>
      </c>
      <c r="B11" s="89" t="s">
        <v>72</v>
      </c>
      <c r="C11" s="97" t="s">
        <v>43</v>
      </c>
      <c r="D11" s="12">
        <v>3</v>
      </c>
      <c r="E11" s="12"/>
      <c r="F11" s="12"/>
      <c r="G11" s="12"/>
      <c r="H11" s="12">
        <v>2</v>
      </c>
      <c r="I11" s="12"/>
      <c r="J11" s="12"/>
      <c r="K11" s="12"/>
      <c r="L11" s="12">
        <v>1</v>
      </c>
      <c r="M11" s="12"/>
      <c r="N11" s="12"/>
      <c r="O11" s="12"/>
      <c r="P11" s="62">
        <f>SUM(D11,H11,L11)</f>
        <v>6</v>
      </c>
      <c r="Q11" s="62">
        <f>SUM(F11,J11,N11)</f>
        <v>0</v>
      </c>
      <c r="R11" s="62">
        <f>SUM(E11,G11,I11,K11,M11,O11)</f>
        <v>0</v>
      </c>
      <c r="S11" s="104">
        <f>(SUM(D11,H11,L11)*0.2/10)</f>
        <v>0.12000000000000002</v>
      </c>
    </row>
    <row r="12" spans="1:19" ht="15.5" x14ac:dyDescent="0.35">
      <c r="A12" s="96"/>
      <c r="B12" s="92"/>
      <c r="C12" s="98"/>
      <c r="D12" s="13" t="s">
        <v>20</v>
      </c>
      <c r="E12" s="14"/>
      <c r="F12" s="14"/>
      <c r="G12" s="14"/>
      <c r="H12" s="13" t="s">
        <v>20</v>
      </c>
      <c r="I12" s="14"/>
      <c r="J12" s="14"/>
      <c r="K12" s="14"/>
      <c r="L12" s="13" t="s">
        <v>20</v>
      </c>
      <c r="M12" s="14"/>
      <c r="N12" s="14"/>
      <c r="O12" s="14"/>
      <c r="P12" s="95"/>
      <c r="Q12" s="95"/>
      <c r="R12" s="95"/>
      <c r="S12" s="95"/>
    </row>
    <row r="13" spans="1:19" ht="13.5" customHeight="1" x14ac:dyDescent="0.35">
      <c r="A13" s="96"/>
      <c r="B13" s="92"/>
      <c r="C13" s="97" t="s">
        <v>46</v>
      </c>
      <c r="D13" s="12"/>
      <c r="E13" s="12"/>
      <c r="F13" s="12"/>
      <c r="G13" s="12"/>
      <c r="H13" s="12">
        <v>1</v>
      </c>
      <c r="I13" s="12"/>
      <c r="J13" s="12"/>
      <c r="K13" s="12"/>
      <c r="L13" s="12">
        <v>1</v>
      </c>
      <c r="M13" s="12"/>
      <c r="N13" s="12"/>
      <c r="O13" s="12"/>
      <c r="P13" s="62">
        <f>SUM(D13,H13,L13)</f>
        <v>2</v>
      </c>
      <c r="Q13" s="62">
        <f>SUM(F13,J13,N13)</f>
        <v>0</v>
      </c>
      <c r="R13" s="62">
        <f>SUM(E13,G13,I13,K13,M13,O13)</f>
        <v>0</v>
      </c>
      <c r="S13" s="104">
        <f>(SUM(D13,H13,L13)*0.2/10)</f>
        <v>0.04</v>
      </c>
    </row>
    <row r="14" spans="1:19" ht="15.5" x14ac:dyDescent="0.35">
      <c r="A14" s="96"/>
      <c r="B14" s="92"/>
      <c r="C14" s="98"/>
      <c r="D14" s="14"/>
      <c r="E14" s="14"/>
      <c r="F14" s="14"/>
      <c r="G14" s="14"/>
      <c r="H14" s="13" t="s">
        <v>21</v>
      </c>
      <c r="I14" s="14"/>
      <c r="J14" s="14"/>
      <c r="K14" s="14"/>
      <c r="L14" s="13" t="s">
        <v>21</v>
      </c>
      <c r="M14" s="14"/>
      <c r="N14" s="14"/>
      <c r="O14" s="14"/>
      <c r="P14" s="95"/>
      <c r="Q14" s="95"/>
      <c r="R14" s="95"/>
      <c r="S14" s="95"/>
    </row>
    <row r="15" spans="1:19" ht="13.5" customHeight="1" x14ac:dyDescent="0.35">
      <c r="A15" s="96"/>
      <c r="B15" s="92"/>
      <c r="C15" s="66" t="s">
        <v>22</v>
      </c>
      <c r="D15" s="12">
        <v>2</v>
      </c>
      <c r="E15" s="12"/>
      <c r="F15" s="12"/>
      <c r="G15" s="12"/>
      <c r="H15" s="12">
        <v>2</v>
      </c>
      <c r="I15" s="12"/>
      <c r="J15" s="12"/>
      <c r="K15" s="12"/>
      <c r="L15" s="12">
        <v>2</v>
      </c>
      <c r="M15" s="12"/>
      <c r="N15" s="12"/>
      <c r="O15" s="12"/>
      <c r="P15" s="62">
        <f>SUM(D15,H15,L15)</f>
        <v>6</v>
      </c>
      <c r="Q15" s="62">
        <f>SUM(F15,J15,N15)</f>
        <v>0</v>
      </c>
      <c r="R15" s="62">
        <f>SUM(E15,G15,I15,K15,M15,O15)</f>
        <v>0</v>
      </c>
      <c r="S15" s="104">
        <f>(SUM(D15,H15,L15)*0.2/10)</f>
        <v>0.12000000000000002</v>
      </c>
    </row>
    <row r="16" spans="1:19" ht="15.5" x14ac:dyDescent="0.35">
      <c r="A16" s="96"/>
      <c r="B16" s="92"/>
      <c r="C16" s="98"/>
      <c r="D16" s="13" t="s">
        <v>21</v>
      </c>
      <c r="E16" s="14"/>
      <c r="F16" s="14"/>
      <c r="G16" s="14"/>
      <c r="H16" s="13" t="s">
        <v>21</v>
      </c>
      <c r="I16" s="14"/>
      <c r="J16" s="14"/>
      <c r="K16" s="14"/>
      <c r="L16" s="13" t="s">
        <v>21</v>
      </c>
      <c r="M16" s="14"/>
      <c r="N16" s="14"/>
      <c r="O16" s="14"/>
      <c r="P16" s="95"/>
      <c r="Q16" s="95"/>
      <c r="R16" s="95"/>
      <c r="S16" s="95"/>
    </row>
    <row r="17" spans="1:19" ht="15.5" x14ac:dyDescent="0.35">
      <c r="A17" s="96"/>
      <c r="B17" s="92"/>
      <c r="C17" s="99" t="s">
        <v>45</v>
      </c>
      <c r="D17" s="12">
        <v>1</v>
      </c>
      <c r="E17" s="12"/>
      <c r="F17" s="12"/>
      <c r="G17" s="12"/>
      <c r="H17" s="12">
        <v>3</v>
      </c>
      <c r="I17" s="12"/>
      <c r="J17" s="12"/>
      <c r="K17" s="12"/>
      <c r="L17" s="12">
        <v>1</v>
      </c>
      <c r="M17" s="12"/>
      <c r="N17" s="12"/>
      <c r="O17" s="12"/>
      <c r="P17" s="62">
        <f>SUM(D17,H17,L17)</f>
        <v>5</v>
      </c>
      <c r="Q17" s="62">
        <f>SUM(F17,J17,N17)</f>
        <v>0</v>
      </c>
      <c r="R17" s="62">
        <f>SUM(E17,G17,I17,K17,M17,O17)</f>
        <v>0</v>
      </c>
      <c r="S17" s="104">
        <f>(SUM(D17,H17,L17)*0.2/10)</f>
        <v>0.1</v>
      </c>
    </row>
    <row r="18" spans="1:19" ht="15.5" x14ac:dyDescent="0.35">
      <c r="A18" s="96"/>
      <c r="B18" s="92"/>
      <c r="C18" s="95"/>
      <c r="D18" s="13" t="s">
        <v>21</v>
      </c>
      <c r="E18" s="14"/>
      <c r="F18" s="14"/>
      <c r="G18" s="14"/>
      <c r="H18" s="13" t="s">
        <v>21</v>
      </c>
      <c r="I18" s="13"/>
      <c r="J18" s="14"/>
      <c r="K18" s="14"/>
      <c r="L18" s="13" t="s">
        <v>21</v>
      </c>
      <c r="M18" s="14"/>
      <c r="N18" s="14"/>
      <c r="O18" s="14"/>
      <c r="P18" s="95"/>
      <c r="Q18" s="95"/>
      <c r="R18" s="95"/>
      <c r="S18" s="95"/>
    </row>
    <row r="19" spans="1:19" ht="15.5" x14ac:dyDescent="0.35">
      <c r="A19" s="96"/>
      <c r="B19" s="92"/>
      <c r="C19" s="97" t="s">
        <v>44</v>
      </c>
      <c r="D19" s="12">
        <v>2</v>
      </c>
      <c r="E19" s="12"/>
      <c r="F19" s="12"/>
      <c r="G19" s="12"/>
      <c r="H19" s="12">
        <v>4</v>
      </c>
      <c r="I19" s="12"/>
      <c r="J19" s="12"/>
      <c r="K19" s="12"/>
      <c r="L19" s="12">
        <v>2</v>
      </c>
      <c r="M19" s="12"/>
      <c r="N19" s="12"/>
      <c r="O19" s="12"/>
      <c r="P19" s="62">
        <f>SUM(D19,H19,L19)</f>
        <v>8</v>
      </c>
      <c r="Q19" s="62">
        <f>SUM(F19,J19,N19)</f>
        <v>0</v>
      </c>
      <c r="R19" s="62">
        <f>SUM(E19,G19,I19,K19,M19,O19)</f>
        <v>0</v>
      </c>
      <c r="S19" s="104">
        <f>(SUM(D19,H19,L19)*0.2/10)</f>
        <v>0.16</v>
      </c>
    </row>
    <row r="20" spans="1:19" ht="15.5" x14ac:dyDescent="0.35">
      <c r="A20" s="95"/>
      <c r="B20" s="90"/>
      <c r="C20" s="98"/>
      <c r="D20" s="13" t="s">
        <v>21</v>
      </c>
      <c r="E20" s="14"/>
      <c r="F20" s="14"/>
      <c r="G20" s="14"/>
      <c r="H20" s="13" t="s">
        <v>21</v>
      </c>
      <c r="I20" s="14"/>
      <c r="J20" s="14"/>
      <c r="K20" s="14"/>
      <c r="L20" s="13" t="s">
        <v>21</v>
      </c>
      <c r="M20" s="14"/>
      <c r="N20" s="14"/>
      <c r="O20" s="14"/>
      <c r="P20" s="95"/>
      <c r="Q20" s="95"/>
      <c r="R20" s="95"/>
      <c r="S20" s="95"/>
    </row>
    <row r="21" spans="1:19" ht="27" customHeight="1" x14ac:dyDescent="0.35">
      <c r="A21" s="68">
        <v>3</v>
      </c>
      <c r="B21" s="89" t="s">
        <v>73</v>
      </c>
      <c r="C21" s="9" t="s">
        <v>17</v>
      </c>
      <c r="D21" s="10">
        <v>3</v>
      </c>
      <c r="E21" s="10"/>
      <c r="F21" s="10"/>
      <c r="G21" s="10"/>
      <c r="H21" s="10">
        <v>1</v>
      </c>
      <c r="I21" s="10"/>
      <c r="J21" s="10"/>
      <c r="K21" s="10"/>
      <c r="L21" s="10">
        <v>1</v>
      </c>
      <c r="M21" s="10"/>
      <c r="N21" s="10"/>
      <c r="O21" s="10"/>
      <c r="P21" s="11">
        <f>SUM(D21,H21,L21)</f>
        <v>5</v>
      </c>
      <c r="Q21" s="11">
        <f>SUM(F21,J21,N21)</f>
        <v>0</v>
      </c>
      <c r="R21" s="11">
        <f>SUM(E21,G21,I21,K21,M21,O21)</f>
        <v>0</v>
      </c>
      <c r="S21" s="24">
        <f>((P21+Q21)*0.2)/10</f>
        <v>0.1</v>
      </c>
    </row>
    <row r="22" spans="1:19" ht="27" customHeight="1" x14ac:dyDescent="0.35">
      <c r="A22" s="70"/>
      <c r="B22" s="91"/>
      <c r="C22" s="15" t="s">
        <v>16</v>
      </c>
      <c r="D22" s="10"/>
      <c r="E22" s="10"/>
      <c r="F22" s="10">
        <v>3</v>
      </c>
      <c r="G22" s="10"/>
      <c r="H22" s="10"/>
      <c r="I22" s="10"/>
      <c r="J22" s="10">
        <v>2</v>
      </c>
      <c r="K22" s="10"/>
      <c r="L22" s="10"/>
      <c r="M22" s="10"/>
      <c r="N22" s="10"/>
      <c r="O22" s="10"/>
      <c r="P22" s="11">
        <f t="shared" ref="P22" si="0">SUM(D22,H22,L22)</f>
        <v>0</v>
      </c>
      <c r="Q22" s="11">
        <f t="shared" ref="Q22" si="1">SUM(F22,J22,N22)</f>
        <v>5</v>
      </c>
      <c r="R22" s="11">
        <f t="shared" ref="R22" si="2">SUM(E22,G22,I22,K22,M22,O22)</f>
        <v>0</v>
      </c>
      <c r="S22" s="24">
        <f t="shared" ref="S22" si="3">((P22+Q22)*0.2)/10</f>
        <v>0.1</v>
      </c>
    </row>
    <row r="23" spans="1:19" ht="48.65" customHeight="1" x14ac:dyDescent="0.35">
      <c r="A23" s="68">
        <v>4</v>
      </c>
      <c r="B23" s="89" t="s">
        <v>74</v>
      </c>
      <c r="C23" s="16" t="s">
        <v>42</v>
      </c>
      <c r="D23" s="14"/>
      <c r="E23" s="14"/>
      <c r="F23" s="14">
        <v>2</v>
      </c>
      <c r="G23" s="14"/>
      <c r="H23" s="14"/>
      <c r="I23" s="14"/>
      <c r="J23" s="14"/>
      <c r="K23" s="14"/>
      <c r="L23" s="14"/>
      <c r="M23" s="14"/>
      <c r="N23" s="14"/>
      <c r="O23" s="14"/>
      <c r="P23" s="11">
        <f t="shared" ref="P23:P24" si="4">SUM(D23,H23,L23)</f>
        <v>0</v>
      </c>
      <c r="Q23" s="11">
        <f t="shared" ref="Q23:Q24" si="5">SUM(F23,J23,N23)</f>
        <v>2</v>
      </c>
      <c r="R23" s="11">
        <f t="shared" ref="R23:R24" si="6">SUM(E23,G23,I23,K23,M23,O23)</f>
        <v>0</v>
      </c>
      <c r="S23" s="24">
        <f t="shared" ref="S23:S24" si="7">((P23+Q23)*0.4)/10</f>
        <v>0.08</v>
      </c>
    </row>
    <row r="24" spans="1:19" ht="48.65" customHeight="1" x14ac:dyDescent="0.35">
      <c r="A24" s="96"/>
      <c r="B24" s="92"/>
      <c r="C24" s="51" t="s">
        <v>23</v>
      </c>
      <c r="D24" s="45"/>
      <c r="E24" s="45"/>
      <c r="F24" s="45"/>
      <c r="G24" s="45"/>
      <c r="H24" s="45"/>
      <c r="I24" s="45"/>
      <c r="J24" s="45">
        <v>2</v>
      </c>
      <c r="K24" s="45"/>
      <c r="L24" s="45"/>
      <c r="M24" s="45"/>
      <c r="N24" s="45">
        <v>1</v>
      </c>
      <c r="O24" s="45"/>
      <c r="P24" s="35">
        <f t="shared" si="4"/>
        <v>0</v>
      </c>
      <c r="Q24" s="35">
        <f t="shared" si="5"/>
        <v>3</v>
      </c>
      <c r="R24" s="35">
        <f t="shared" si="6"/>
        <v>0</v>
      </c>
      <c r="S24" s="37">
        <f t="shared" si="7"/>
        <v>0.12000000000000002</v>
      </c>
    </row>
    <row r="25" spans="1:19" ht="13.5" customHeight="1" x14ac:dyDescent="0.35">
      <c r="A25" s="56" t="s">
        <v>24</v>
      </c>
      <c r="B25" s="57"/>
      <c r="C25" s="57"/>
      <c r="D25" s="46">
        <f t="shared" ref="D25:S25" si="8">SUM(D10:D24)</f>
        <v>13</v>
      </c>
      <c r="E25" s="46">
        <f t="shared" si="8"/>
        <v>0</v>
      </c>
      <c r="F25" s="46">
        <f t="shared" si="8"/>
        <v>5</v>
      </c>
      <c r="G25" s="46">
        <f t="shared" si="8"/>
        <v>0</v>
      </c>
      <c r="H25" s="46">
        <f t="shared" si="8"/>
        <v>14</v>
      </c>
      <c r="I25" s="46">
        <f t="shared" si="8"/>
        <v>0</v>
      </c>
      <c r="J25" s="46">
        <f t="shared" si="8"/>
        <v>4</v>
      </c>
      <c r="K25" s="46">
        <f t="shared" si="8"/>
        <v>0</v>
      </c>
      <c r="L25" s="46">
        <f t="shared" si="8"/>
        <v>8</v>
      </c>
      <c r="M25" s="46">
        <f t="shared" si="8"/>
        <v>0</v>
      </c>
      <c r="N25" s="46">
        <f t="shared" si="8"/>
        <v>1</v>
      </c>
      <c r="O25" s="46">
        <f t="shared" si="8"/>
        <v>0</v>
      </c>
      <c r="P25" s="46">
        <f t="shared" si="8"/>
        <v>35</v>
      </c>
      <c r="Q25" s="46">
        <f t="shared" si="8"/>
        <v>10</v>
      </c>
      <c r="R25" s="46">
        <f t="shared" si="8"/>
        <v>0</v>
      </c>
      <c r="S25" s="47">
        <f t="shared" si="8"/>
        <v>1</v>
      </c>
    </row>
    <row r="26" spans="1:19" ht="13.5" customHeight="1" x14ac:dyDescent="0.35">
      <c r="A26" s="56" t="s">
        <v>25</v>
      </c>
      <c r="B26" s="57"/>
      <c r="C26" s="57"/>
      <c r="D26" s="55">
        <f>SUM(D10:D21,F22)*0.02+SUM(F23:F24)*0.04</f>
        <v>0.4</v>
      </c>
      <c r="E26" s="57"/>
      <c r="F26" s="57"/>
      <c r="G26" s="57"/>
      <c r="H26" s="55">
        <f>SUM(H10:H21,J22)*0.02+SUM(J23:J24)*0.04</f>
        <v>0.4</v>
      </c>
      <c r="I26" s="57"/>
      <c r="J26" s="57"/>
      <c r="K26" s="57"/>
      <c r="L26" s="55">
        <f>SUM(L10:L21,N22)*0.02+SUM(N23:N24)*0.04</f>
        <v>0.2</v>
      </c>
      <c r="M26" s="57"/>
      <c r="N26" s="57"/>
      <c r="O26" s="57"/>
      <c r="P26" s="46"/>
      <c r="Q26" s="46"/>
      <c r="R26" s="46"/>
      <c r="S26" s="48"/>
    </row>
    <row r="27" spans="1:19" ht="13.5" customHeight="1" x14ac:dyDescent="0.35">
      <c r="A27" s="56" t="s">
        <v>26</v>
      </c>
      <c r="B27" s="57"/>
      <c r="C27" s="57"/>
      <c r="D27" s="56">
        <f>D26*10</f>
        <v>4</v>
      </c>
      <c r="E27" s="57"/>
      <c r="F27" s="57"/>
      <c r="G27" s="57"/>
      <c r="H27" s="56">
        <f t="shared" ref="H27" si="9">H26*10</f>
        <v>4</v>
      </c>
      <c r="I27" s="57"/>
      <c r="J27" s="57"/>
      <c r="K27" s="57"/>
      <c r="L27" s="56">
        <f t="shared" ref="L27" si="10">L26*10</f>
        <v>2</v>
      </c>
      <c r="M27" s="57"/>
      <c r="N27" s="57"/>
      <c r="O27" s="57"/>
      <c r="P27" s="49"/>
      <c r="Q27" s="49"/>
      <c r="R27" s="49"/>
      <c r="S27" s="50"/>
    </row>
    <row r="28" spans="1:19" s="108" customFormat="1" ht="13.5" customHeight="1" x14ac:dyDescent="0.35">
      <c r="A28" s="105" t="s">
        <v>27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7"/>
      <c r="S28" s="107"/>
    </row>
    <row r="29" spans="1:19" ht="13.5" customHeight="1" x14ac:dyDescent="0.35">
      <c r="A29" s="23" t="s">
        <v>28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7"/>
      <c r="S29" s="7"/>
    </row>
    <row r="30" spans="1:19" ht="13.5" customHeight="1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3.5" customHeight="1" x14ac:dyDescent="0.35">
      <c r="A31" s="7"/>
      <c r="B31" s="7"/>
      <c r="C31" s="7"/>
      <c r="D31" s="52" t="s">
        <v>29</v>
      </c>
      <c r="E31" s="53"/>
      <c r="F31" s="53"/>
      <c r="G31" s="53"/>
      <c r="H31" s="53"/>
      <c r="I31" s="7"/>
      <c r="J31" s="7"/>
      <c r="K31" s="7"/>
      <c r="L31" s="7"/>
      <c r="M31" s="7"/>
      <c r="N31" s="7"/>
      <c r="O31" s="7"/>
      <c r="P31" s="52" t="s">
        <v>30</v>
      </c>
      <c r="Q31" s="53"/>
      <c r="R31" s="53"/>
      <c r="S31" s="53"/>
    </row>
    <row r="32" spans="1:19" ht="13.5" customHeight="1" x14ac:dyDescent="0.35">
      <c r="A32" s="7"/>
      <c r="B32" s="7"/>
      <c r="C32" s="7"/>
      <c r="D32" s="22"/>
      <c r="E32" s="22"/>
      <c r="F32" s="22"/>
      <c r="G32" s="22"/>
      <c r="H32" s="22"/>
      <c r="I32" s="7"/>
      <c r="J32" s="7"/>
      <c r="K32" s="7"/>
      <c r="L32" s="7"/>
      <c r="M32" s="7"/>
      <c r="N32" s="7"/>
      <c r="O32" s="7"/>
      <c r="P32" s="22"/>
      <c r="Q32" s="22"/>
      <c r="R32" s="22"/>
      <c r="S32" s="22"/>
    </row>
    <row r="33" spans="1:19" ht="13.5" customHeight="1" x14ac:dyDescent="0.35">
      <c r="A33" s="7"/>
      <c r="B33" s="7"/>
      <c r="C33" s="7"/>
      <c r="D33" s="22"/>
      <c r="E33" s="22"/>
      <c r="F33" s="22"/>
      <c r="G33" s="22"/>
      <c r="H33" s="22"/>
      <c r="I33" s="7"/>
      <c r="J33" s="7"/>
      <c r="K33" s="7"/>
      <c r="L33" s="7"/>
      <c r="M33" s="7"/>
      <c r="N33" s="7"/>
      <c r="O33" s="7"/>
      <c r="P33" s="22"/>
      <c r="Q33" s="22"/>
      <c r="R33" s="22"/>
      <c r="S33" s="22"/>
    </row>
    <row r="34" spans="1:19" ht="13.5" customHeight="1" x14ac:dyDescent="0.35">
      <c r="A34" s="7"/>
      <c r="B34" s="7"/>
      <c r="C34" s="7"/>
      <c r="D34" s="54" t="s">
        <v>31</v>
      </c>
      <c r="E34" s="53"/>
      <c r="F34" s="53"/>
      <c r="G34" s="53"/>
      <c r="H34" s="53"/>
      <c r="I34" s="7"/>
      <c r="J34" s="7"/>
      <c r="K34" s="7"/>
      <c r="L34" s="7"/>
      <c r="M34" s="7"/>
      <c r="N34" s="7"/>
      <c r="O34" s="7"/>
      <c r="P34" s="54" t="s">
        <v>32</v>
      </c>
      <c r="Q34" s="53"/>
      <c r="R34" s="53"/>
      <c r="S34" s="53"/>
    </row>
  </sheetData>
  <mergeCells count="70">
    <mergeCell ref="S15:S16"/>
    <mergeCell ref="S17:S18"/>
    <mergeCell ref="Q19:Q20"/>
    <mergeCell ref="R19:R20"/>
    <mergeCell ref="S19:S20"/>
    <mergeCell ref="Q17:Q18"/>
    <mergeCell ref="R17:R18"/>
    <mergeCell ref="S11:S12"/>
    <mergeCell ref="P13:P14"/>
    <mergeCell ref="S13:S14"/>
    <mergeCell ref="Q13:Q14"/>
    <mergeCell ref="R13:R14"/>
    <mergeCell ref="O8:O9"/>
    <mergeCell ref="P8:P9"/>
    <mergeCell ref="P11:P12"/>
    <mergeCell ref="C6:C9"/>
    <mergeCell ref="D8:D9"/>
    <mergeCell ref="I8:I9"/>
    <mergeCell ref="J8:J9"/>
    <mergeCell ref="K8:K9"/>
    <mergeCell ref="L8:L9"/>
    <mergeCell ref="M8:M9"/>
    <mergeCell ref="N8:N9"/>
    <mergeCell ref="C11:C12"/>
    <mergeCell ref="A4:S4"/>
    <mergeCell ref="A5:S5"/>
    <mergeCell ref="A6:A9"/>
    <mergeCell ref="B6:B9"/>
    <mergeCell ref="D6:O6"/>
    <mergeCell ref="P6:Q7"/>
    <mergeCell ref="L7:O7"/>
    <mergeCell ref="Q8:Q9"/>
    <mergeCell ref="R6:R9"/>
    <mergeCell ref="S6:S9"/>
    <mergeCell ref="D7:G7"/>
    <mergeCell ref="H7:K7"/>
    <mergeCell ref="E8:E9"/>
    <mergeCell ref="F8:F9"/>
    <mergeCell ref="G8:G9"/>
    <mergeCell ref="H8:H9"/>
    <mergeCell ref="D31:H31"/>
    <mergeCell ref="P31:S31"/>
    <mergeCell ref="D34:H34"/>
    <mergeCell ref="P34:S34"/>
    <mergeCell ref="A23:A24"/>
    <mergeCell ref="B23:B24"/>
    <mergeCell ref="A25:C25"/>
    <mergeCell ref="A26:C26"/>
    <mergeCell ref="D26:G26"/>
    <mergeCell ref="H26:K26"/>
    <mergeCell ref="L26:O26"/>
    <mergeCell ref="A27:C27"/>
    <mergeCell ref="D27:G27"/>
    <mergeCell ref="H27:K27"/>
    <mergeCell ref="L27:O27"/>
    <mergeCell ref="P15:P16"/>
    <mergeCell ref="Q15:Q16"/>
    <mergeCell ref="R15:R16"/>
    <mergeCell ref="A21:A22"/>
    <mergeCell ref="B21:B22"/>
    <mergeCell ref="P17:P18"/>
    <mergeCell ref="P19:P20"/>
    <mergeCell ref="A11:A20"/>
    <mergeCell ref="B11:B20"/>
    <mergeCell ref="C13:C14"/>
    <mergeCell ref="C15:C16"/>
    <mergeCell ref="C17:C18"/>
    <mergeCell ref="C19:C20"/>
    <mergeCell ref="Q11:Q12"/>
    <mergeCell ref="R11:R12"/>
  </mergeCells>
  <printOptions horizontalCentered="1" verticalCentered="1"/>
  <pageMargins left="0.25" right="0.25" top="0.25" bottom="0.25" header="0" footer="0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TA10</vt:lpstr>
      <vt:lpstr>TA11</vt:lpstr>
      <vt:lpstr>TA12</vt:lpstr>
      <vt:lpstr>TA12 - THPTQG</vt:lpstr>
      <vt:lpstr>'TA12'!Print_Area</vt:lpstr>
      <vt:lpstr>'TA12 - THPTQG'!Print_Area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Đặng Ngọc Hân</dc:creator>
  <cp:lastModifiedBy>Danthao Nguyen</cp:lastModifiedBy>
  <cp:lastPrinted>2024-09-30T13:19:35Z</cp:lastPrinted>
  <dcterms:created xsi:type="dcterms:W3CDTF">2020-10-29T12:27:05Z</dcterms:created>
  <dcterms:modified xsi:type="dcterms:W3CDTF">2024-12-11T03:00:03Z</dcterms:modified>
</cp:coreProperties>
</file>